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5030" windowHeight="925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<sst xmlns="http://schemas.openxmlformats.org/spreadsheetml/2006/main" count="179" uniqueCount="98">
  <si>
    <t>Наименование заболеваний</t>
  </si>
  <si>
    <t>прирост, снижение</t>
  </si>
  <si>
    <t>всего</t>
  </si>
  <si>
    <t>Другие сальмонеллёзные инфекции</t>
  </si>
  <si>
    <t>острый гепатит В</t>
  </si>
  <si>
    <t>острый гепатит С</t>
  </si>
  <si>
    <t>Коклюш</t>
  </si>
  <si>
    <t>Краснуха</t>
  </si>
  <si>
    <t>Паротит эпидемический</t>
  </si>
  <si>
    <t>Менингококковая инфекция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</si>
  <si>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</si>
  <si>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</si>
  <si>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</si>
  <si>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Бактериальная дизентерия (шигеллёз)</t>
  </si>
  <si>
    <t>О.К.И., вызванные не установленными возбудителями</t>
  </si>
  <si>
    <t>Энтеровирусные инфекции</t>
  </si>
  <si>
    <t>Псевдотуберкулёз</t>
  </si>
  <si>
    <t>Педикулёз</t>
  </si>
  <si>
    <t>Туберкулёз (впервые выявленный) активные формы</t>
  </si>
  <si>
    <t>в т. ч. туберкулёз органов дыхания</t>
  </si>
  <si>
    <t>из них бациллярные формы</t>
  </si>
  <si>
    <t>Грипп</t>
  </si>
  <si>
    <t>Сифилис (впервые выявленный) все формы</t>
  </si>
  <si>
    <t>Малярия, впервые вявленная</t>
  </si>
  <si>
    <t>Поствакцинальные осложнения</t>
  </si>
  <si>
    <t>-</t>
  </si>
  <si>
    <t>из них энтеровирусный менингит</t>
  </si>
  <si>
    <t>Острые вирусные гепатиты - всего</t>
  </si>
  <si>
    <t>из них: острый гепатит А</t>
  </si>
  <si>
    <t>Хронические вирусные гепатиты(впервые установленные)-всего</t>
  </si>
  <si>
    <t>из них:хронический вирусный гепатит В</t>
  </si>
  <si>
    <t>из них:хронический вирусный гепатит С</t>
  </si>
  <si>
    <t>Носительство возбудителя вирусного гепатита В</t>
  </si>
  <si>
    <t>из неё генерализованные формы</t>
  </si>
  <si>
    <t>из них с почечным синдромом</t>
  </si>
  <si>
    <t>Гонококковая инфекция</t>
  </si>
  <si>
    <t>из общего числа зарегистрированных заболеваний у детей в возрасте:</t>
  </si>
  <si>
    <t>из общено числа зарегистрированных заболеваний у детей в возрасте:</t>
  </si>
  <si>
    <t>О.К.И., вызванные установленными бактериальными, вирусными возбудителями, а также пищевые токсикоинфекции установленной этиологии</t>
  </si>
  <si>
    <t>Бессимптомный инфекционный статус, вызванный вирусом иммунодефицита человека (ВИЧ)</t>
  </si>
  <si>
    <t xml:space="preserve">Острые инфекции верхних дыхательных путей множественной или неуточненной локализации </t>
  </si>
  <si>
    <t>+ 1 сл.</t>
  </si>
  <si>
    <t>=</t>
  </si>
  <si>
    <t>- 1 сл.</t>
  </si>
  <si>
    <t>- 2 сл.</t>
  </si>
  <si>
    <t>+ 5 сл.</t>
  </si>
  <si>
    <t>- 5 сл.</t>
  </si>
  <si>
    <t>- 3 сл.</t>
  </si>
  <si>
    <t>18 %</t>
  </si>
  <si>
    <t>34 %</t>
  </si>
  <si>
    <t>- 22 %</t>
  </si>
  <si>
    <t>42 %</t>
  </si>
  <si>
    <t>6 мес</t>
  </si>
  <si>
    <t>0-17</t>
  </si>
  <si>
    <t>0-14</t>
  </si>
  <si>
    <t>+ 9 сл.</t>
  </si>
  <si>
    <t>23 %</t>
  </si>
  <si>
    <t>20 %</t>
  </si>
  <si>
    <t>июль</t>
  </si>
  <si>
    <t>7 мес</t>
  </si>
  <si>
    <r>
      <t xml:space="preserve">Инфекционная заболеваемость в Костромской области за  </t>
    </r>
    <r>
      <rPr>
        <b/>
        <sz val="11"/>
        <rFont val="Arial Cyr"/>
        <family val="0"/>
      </rPr>
      <t xml:space="preserve">январь - июль </t>
    </r>
    <r>
      <rPr>
        <b/>
        <sz val="10"/>
        <rFont val="Arial Cyr"/>
        <family val="2"/>
      </rPr>
      <t xml:space="preserve">  2009 - 2008 гг.</t>
    </r>
  </si>
  <si>
    <t>- 27 %</t>
  </si>
  <si>
    <t>22 %</t>
  </si>
  <si>
    <t>30 %</t>
  </si>
  <si>
    <t>- 1 %</t>
  </si>
  <si>
    <t>49 %</t>
  </si>
  <si>
    <t>99 %</t>
  </si>
  <si>
    <t>в 2 р.</t>
  </si>
  <si>
    <t>- 21 %</t>
  </si>
  <si>
    <t>- 29 %</t>
  </si>
  <si>
    <t>- 36 %</t>
  </si>
  <si>
    <t>+ 2 сл.</t>
  </si>
  <si>
    <t>- 13 %</t>
  </si>
  <si>
    <t>+ 3 сл.</t>
  </si>
  <si>
    <t>- 37 %</t>
  </si>
  <si>
    <t>в 2,1 р.</t>
  </si>
  <si>
    <t>- в 2,1 р.</t>
  </si>
  <si>
    <t>в 3,8 р.</t>
  </si>
  <si>
    <t>94 %</t>
  </si>
  <si>
    <t>44 %</t>
  </si>
  <si>
    <t>- в 3,4 р.</t>
  </si>
  <si>
    <t>+ 10 сл.</t>
  </si>
  <si>
    <t>- 16 сл.</t>
  </si>
  <si>
    <t>- 12 сл.</t>
  </si>
  <si>
    <t xml:space="preserve"> - 12 сл.</t>
  </si>
  <si>
    <t>- 4 сл.</t>
  </si>
  <si>
    <t>в 3,1 р.</t>
  </si>
  <si>
    <t>14 %</t>
  </si>
  <si>
    <t>29 %</t>
  </si>
  <si>
    <t>39 %</t>
  </si>
  <si>
    <t>17 %</t>
  </si>
  <si>
    <t>21 %</t>
  </si>
  <si>
    <t>1 %</t>
  </si>
  <si>
    <t>абс. число</t>
  </si>
  <si>
    <t>на 100 тыс.</t>
  </si>
  <si>
    <t>0 -  17 лет (включительно)</t>
  </si>
  <si>
    <t>0 -  14 лет (включительно)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</si>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</sst>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PageLayoutView="0" workbookViewId="0" topLeftCell="B32">
      <selection activeCell="A3" sqref="A3:P41"/>
    </sheetView>
  </sheetViews>
  <sheetFormatPr defaultColWidth="9.00390625" defaultRowHeight="12.75"/>
  <cols>
    <col min="1" max="1" width="26.125" style="0" customWidth="1"/>
    <col min="2" max="16" width="11.375" style="0" customWidth="1"/>
    <col min="17" max="19" width="9.375" style="0" customWidth="1"/>
  </cols>
  <sheetData>
    <row r="1" spans="1:16" ht="1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 t="s">
        <v>0</v>
      </c>
      <c r="B3" s="6">
        <v>2009</v>
      </c>
      <c r="C3" s="7"/>
      <c r="D3" s="7"/>
      <c r="E3" s="7"/>
      <c r="F3" s="7"/>
      <c r="G3" s="8"/>
      <c r="H3" s="6">
        <v>2008</v>
      </c>
      <c r="I3" s="7"/>
      <c r="J3" s="7"/>
      <c r="K3" s="7"/>
      <c r="L3" s="7"/>
      <c r="M3" s="8"/>
      <c r="N3" s="6" t="s">
        <v>1</v>
      </c>
      <c r="O3" s="7"/>
      <c r="P3" s="8"/>
    </row>
    <row r="4" spans="1:16" ht="24.75" customHeight="1">
      <c r="A4" s="5"/>
      <c r="B4" s="10" t="s">
        <v>97</v>
      </c>
      <c r="C4" s="11"/>
      <c r="D4" s="6" t="s">
        <v>37</v>
      </c>
      <c r="E4" s="7"/>
      <c r="F4" s="7"/>
      <c r="G4" s="8"/>
      <c r="H4" s="10" t="s">
        <v>97</v>
      </c>
      <c r="I4" s="11"/>
      <c r="J4" s="6" t="s">
        <v>37</v>
      </c>
      <c r="K4" s="7"/>
      <c r="L4" s="7"/>
      <c r="M4" s="8"/>
      <c r="N4" s="4" t="s">
        <v>97</v>
      </c>
      <c r="O4" s="10" t="s">
        <v>36</v>
      </c>
      <c r="P4" s="11"/>
    </row>
    <row r="5" spans="1:16" ht="12.75">
      <c r="A5" s="5"/>
      <c r="B5" s="12"/>
      <c r="C5" s="13"/>
      <c r="D5" s="6" t="s">
        <v>95</v>
      </c>
      <c r="E5" s="8"/>
      <c r="F5" s="6" t="s">
        <v>96</v>
      </c>
      <c r="G5" s="8"/>
      <c r="H5" s="12"/>
      <c r="I5" s="13"/>
      <c r="J5" s="6" t="s">
        <v>95</v>
      </c>
      <c r="K5" s="8"/>
      <c r="L5" s="6" t="s">
        <v>96</v>
      </c>
      <c r="M5" s="8"/>
      <c r="N5" s="5"/>
      <c r="O5" s="12"/>
      <c r="P5" s="13"/>
    </row>
    <row r="6" spans="1:16" ht="33.75">
      <c r="A6" s="9"/>
      <c r="B6" s="14" t="s">
        <v>93</v>
      </c>
      <c r="C6" s="14" t="s">
        <v>94</v>
      </c>
      <c r="D6" s="14" t="s">
        <v>93</v>
      </c>
      <c r="E6" s="14" t="s">
        <v>94</v>
      </c>
      <c r="F6" s="14" t="s">
        <v>93</v>
      </c>
      <c r="G6" s="14" t="s">
        <v>94</v>
      </c>
      <c r="H6" s="14" t="s">
        <v>93</v>
      </c>
      <c r="I6" s="14" t="s">
        <v>94</v>
      </c>
      <c r="J6" s="14" t="s">
        <v>93</v>
      </c>
      <c r="K6" s="14" t="s">
        <v>94</v>
      </c>
      <c r="L6" s="14" t="s">
        <v>93</v>
      </c>
      <c r="M6" s="14" t="s">
        <v>94</v>
      </c>
      <c r="N6" s="9"/>
      <c r="O6" s="14" t="s">
        <v>95</v>
      </c>
      <c r="P6" s="14" t="s">
        <v>96</v>
      </c>
    </row>
    <row r="7" spans="1:16" ht="57" customHeight="1">
      <c r="A7" s="17" t="s">
        <v>3</v>
      </c>
      <c r="B7" s="14">
        <v>60</v>
      </c>
      <c r="C7" s="15">
        <f aca="true" t="shared" si="0" ref="C7:C41">B7*100/697.043</f>
        <v>8.607790337181493</v>
      </c>
      <c r="D7" s="14">
        <v>26</v>
      </c>
      <c r="E7" s="15">
        <f aca="true" t="shared" si="1" ref="E7:E41">D7*100/123.058</f>
        <v>21.128248468201985</v>
      </c>
      <c r="F7" s="14">
        <v>26</v>
      </c>
      <c r="G7" s="15">
        <f aca="true" t="shared" si="2" ref="G7:G41">F7*100/96.45</f>
        <v>26.956972524624156</v>
      </c>
      <c r="H7" s="1">
        <v>77</v>
      </c>
      <c r="I7" s="15">
        <f>H7*100/702.2</f>
        <v>10.96553688407861</v>
      </c>
      <c r="J7" s="14">
        <v>22</v>
      </c>
      <c r="K7" s="15">
        <f>J7*100/126.84</f>
        <v>17.344686218858403</v>
      </c>
      <c r="L7" s="1">
        <v>20</v>
      </c>
      <c r="M7" s="15">
        <f>L7*100/96.7</f>
        <v>20.682523267838675</v>
      </c>
      <c r="N7" s="16" t="s">
        <v>61</v>
      </c>
      <c r="O7" s="16" t="s">
        <v>62</v>
      </c>
      <c r="P7" s="16" t="s">
        <v>63</v>
      </c>
    </row>
    <row r="8" spans="1:16" ht="57" customHeight="1">
      <c r="A8" s="17" t="s">
        <v>13</v>
      </c>
      <c r="B8" s="14">
        <v>48</v>
      </c>
      <c r="C8" s="15">
        <f t="shared" si="0"/>
        <v>6.886232269745195</v>
      </c>
      <c r="D8" s="14">
        <v>17</v>
      </c>
      <c r="E8" s="15">
        <f t="shared" si="1"/>
        <v>13.814623998439759</v>
      </c>
      <c r="F8" s="14">
        <v>15</v>
      </c>
      <c r="G8" s="15">
        <f t="shared" si="2"/>
        <v>15.552099533437014</v>
      </c>
      <c r="H8" s="1">
        <v>49</v>
      </c>
      <c r="I8" s="15">
        <f>H8*100/702.2</f>
        <v>6.978068926231843</v>
      </c>
      <c r="J8" s="14">
        <v>13</v>
      </c>
      <c r="K8" s="15">
        <f>J8*100/126.84</f>
        <v>10.249132765689057</v>
      </c>
      <c r="L8" s="1">
        <v>12</v>
      </c>
      <c r="M8" s="15">
        <f>L8*100/96.7</f>
        <v>12.409513960703205</v>
      </c>
      <c r="N8" s="16" t="s">
        <v>64</v>
      </c>
      <c r="O8" s="16" t="s">
        <v>73</v>
      </c>
      <c r="P8" s="16" t="s">
        <v>73</v>
      </c>
    </row>
    <row r="9" spans="1:16" ht="57" customHeight="1">
      <c r="A9" s="17" t="s">
        <v>38</v>
      </c>
      <c r="B9" s="14">
        <v>501</v>
      </c>
      <c r="C9" s="15">
        <f t="shared" si="0"/>
        <v>71.87504931546547</v>
      </c>
      <c r="D9" s="14">
        <v>329</v>
      </c>
      <c r="E9" s="15">
        <f t="shared" si="1"/>
        <v>267.3536056168636</v>
      </c>
      <c r="F9" s="14">
        <v>318</v>
      </c>
      <c r="G9" s="15">
        <f t="shared" si="2"/>
        <v>329.70451010886467</v>
      </c>
      <c r="H9" s="1">
        <v>338</v>
      </c>
      <c r="I9" s="15">
        <f>H9*100/702.2</f>
        <v>48.134434634007405</v>
      </c>
      <c r="J9" s="14">
        <v>170</v>
      </c>
      <c r="K9" s="15">
        <f>J9*100/126.84</f>
        <v>134.02712078208768</v>
      </c>
      <c r="L9" s="1">
        <v>157</v>
      </c>
      <c r="M9" s="15">
        <f>L9*100/96.7</f>
        <v>162.3578076525336</v>
      </c>
      <c r="N9" s="16" t="s">
        <v>65</v>
      </c>
      <c r="O9" s="16" t="s">
        <v>66</v>
      </c>
      <c r="P9" s="16" t="s">
        <v>67</v>
      </c>
    </row>
    <row r="10" spans="1:16" ht="57" customHeight="1">
      <c r="A10" s="17" t="s">
        <v>14</v>
      </c>
      <c r="B10" s="14">
        <v>1110</v>
      </c>
      <c r="C10" s="15">
        <f>B10*100/697.043</f>
        <v>159.24412123785763</v>
      </c>
      <c r="D10" s="14">
        <v>728</v>
      </c>
      <c r="E10" s="15">
        <f>D10*100/123.058</f>
        <v>591.5909571096556</v>
      </c>
      <c r="F10" s="14">
        <v>696</v>
      </c>
      <c r="G10" s="15">
        <f>F10*100/96.45</f>
        <v>721.6174183514775</v>
      </c>
      <c r="H10" s="1">
        <v>1356</v>
      </c>
      <c r="I10" s="15">
        <f>H10*100/702.2</f>
        <v>193.107376815722</v>
      </c>
      <c r="J10" s="14">
        <v>971</v>
      </c>
      <c r="K10" s="15">
        <f>J10*100/126.84</f>
        <v>765.5313781141596</v>
      </c>
      <c r="L10" s="1">
        <v>947</v>
      </c>
      <c r="M10" s="15">
        <f>L10*100/96.7</f>
        <v>979.3174767321613</v>
      </c>
      <c r="N10" s="16" t="s">
        <v>68</v>
      </c>
      <c r="O10" s="16" t="s">
        <v>69</v>
      </c>
      <c r="P10" s="16" t="s">
        <v>70</v>
      </c>
    </row>
    <row r="11" spans="1:16" ht="57" customHeight="1">
      <c r="A11" s="17" t="s">
        <v>15</v>
      </c>
      <c r="B11" s="14">
        <v>2</v>
      </c>
      <c r="C11" s="15">
        <f t="shared" si="0"/>
        <v>0.2869263445727165</v>
      </c>
      <c r="D11" s="14">
        <v>2</v>
      </c>
      <c r="E11" s="15">
        <f t="shared" si="1"/>
        <v>1.6252498821693835</v>
      </c>
      <c r="F11" s="14">
        <v>2</v>
      </c>
      <c r="G11" s="15">
        <f t="shared" si="2"/>
        <v>2.0736132711249353</v>
      </c>
      <c r="H11" s="14">
        <v>0</v>
      </c>
      <c r="I11" s="15">
        <f aca="true" t="shared" si="3" ref="I11:I41">H11*100/702.2</f>
        <v>0</v>
      </c>
      <c r="J11" s="14">
        <v>0</v>
      </c>
      <c r="K11" s="15">
        <f aca="true" t="shared" si="4" ref="K11:K41">J11*100/126.84</f>
        <v>0</v>
      </c>
      <c r="L11" s="14">
        <v>0</v>
      </c>
      <c r="M11" s="15">
        <f aca="true" t="shared" si="5" ref="M11:M41">L11*100/96.7</f>
        <v>0</v>
      </c>
      <c r="N11" s="16" t="s">
        <v>71</v>
      </c>
      <c r="O11" s="16" t="s">
        <v>71</v>
      </c>
      <c r="P11" s="16" t="s">
        <v>71</v>
      </c>
    </row>
    <row r="12" spans="1:16" ht="57" customHeight="1">
      <c r="A12" s="17" t="s">
        <v>26</v>
      </c>
      <c r="B12" s="14">
        <v>2</v>
      </c>
      <c r="C12" s="15">
        <f t="shared" si="0"/>
        <v>0.2869263445727165</v>
      </c>
      <c r="D12" s="14">
        <v>2</v>
      </c>
      <c r="E12" s="15">
        <f t="shared" si="1"/>
        <v>1.6252498821693835</v>
      </c>
      <c r="F12" s="14">
        <v>2</v>
      </c>
      <c r="G12" s="15">
        <f t="shared" si="2"/>
        <v>2.0736132711249353</v>
      </c>
      <c r="H12" s="14">
        <v>0</v>
      </c>
      <c r="I12" s="15">
        <f t="shared" si="3"/>
        <v>0</v>
      </c>
      <c r="J12" s="14">
        <v>0</v>
      </c>
      <c r="K12" s="15">
        <f t="shared" si="4"/>
        <v>0</v>
      </c>
      <c r="L12" s="14">
        <v>0</v>
      </c>
      <c r="M12" s="15">
        <f t="shared" si="5"/>
        <v>0</v>
      </c>
      <c r="N12" s="16" t="s">
        <v>71</v>
      </c>
      <c r="O12" s="16" t="s">
        <v>71</v>
      </c>
      <c r="P12" s="16" t="s">
        <v>71</v>
      </c>
    </row>
    <row r="13" spans="1:16" ht="57" customHeight="1">
      <c r="A13" s="17" t="s">
        <v>27</v>
      </c>
      <c r="B13" s="14">
        <v>37</v>
      </c>
      <c r="C13" s="15">
        <f t="shared" si="0"/>
        <v>5.308137374595255</v>
      </c>
      <c r="D13" s="14">
        <v>3</v>
      </c>
      <c r="E13" s="15">
        <f t="shared" si="1"/>
        <v>2.437874823254075</v>
      </c>
      <c r="F13" s="14">
        <v>1</v>
      </c>
      <c r="G13" s="15">
        <f t="shared" si="2"/>
        <v>1.0368066355624677</v>
      </c>
      <c r="H13" s="1">
        <v>42</v>
      </c>
      <c r="I13" s="15">
        <f t="shared" si="3"/>
        <v>5.981201936770151</v>
      </c>
      <c r="J13" s="14">
        <v>5</v>
      </c>
      <c r="K13" s="15">
        <f t="shared" si="4"/>
        <v>3.9419741406496374</v>
      </c>
      <c r="L13" s="1">
        <v>3</v>
      </c>
      <c r="M13" s="15">
        <f t="shared" si="5"/>
        <v>3.102378490175801</v>
      </c>
      <c r="N13" s="16" t="s">
        <v>72</v>
      </c>
      <c r="O13" s="16" t="s">
        <v>44</v>
      </c>
      <c r="P13" s="16" t="s">
        <v>44</v>
      </c>
    </row>
    <row r="14" spans="1:16" ht="57" customHeight="1">
      <c r="A14" s="17" t="s">
        <v>28</v>
      </c>
      <c r="B14" s="14">
        <v>13</v>
      </c>
      <c r="C14" s="15">
        <f t="shared" si="0"/>
        <v>1.8650212397226569</v>
      </c>
      <c r="D14" s="14">
        <v>2</v>
      </c>
      <c r="E14" s="15">
        <f t="shared" si="1"/>
        <v>1.6252498821693835</v>
      </c>
      <c r="F14" s="14">
        <v>1</v>
      </c>
      <c r="G14" s="15">
        <f t="shared" si="2"/>
        <v>1.0368066355624677</v>
      </c>
      <c r="H14" s="1">
        <v>18</v>
      </c>
      <c r="I14" s="15">
        <f t="shared" si="3"/>
        <v>2.5633722586157788</v>
      </c>
      <c r="J14" s="14">
        <v>5</v>
      </c>
      <c r="K14" s="15">
        <f t="shared" si="4"/>
        <v>3.9419741406496374</v>
      </c>
      <c r="L14" s="1">
        <v>3</v>
      </c>
      <c r="M14" s="15">
        <f t="shared" si="5"/>
        <v>3.102378490175801</v>
      </c>
      <c r="N14" s="16" t="s">
        <v>74</v>
      </c>
      <c r="O14" s="16" t="s">
        <v>47</v>
      </c>
      <c r="P14" s="16" t="s">
        <v>44</v>
      </c>
    </row>
    <row r="15" spans="1:16" ht="57" customHeight="1">
      <c r="A15" s="17" t="s">
        <v>4</v>
      </c>
      <c r="B15" s="14">
        <v>9</v>
      </c>
      <c r="C15" s="15">
        <f t="shared" si="0"/>
        <v>1.2911685505772241</v>
      </c>
      <c r="D15" s="14">
        <v>0</v>
      </c>
      <c r="E15" s="15">
        <f t="shared" si="1"/>
        <v>0</v>
      </c>
      <c r="F15" s="14">
        <v>0</v>
      </c>
      <c r="G15" s="15">
        <f t="shared" si="2"/>
        <v>0</v>
      </c>
      <c r="H15" s="1">
        <v>19</v>
      </c>
      <c r="I15" s="15">
        <f t="shared" si="3"/>
        <v>2.7057818285388775</v>
      </c>
      <c r="J15" s="14">
        <v>0</v>
      </c>
      <c r="K15" s="15">
        <f t="shared" si="4"/>
        <v>0</v>
      </c>
      <c r="L15" s="1">
        <v>0</v>
      </c>
      <c r="M15" s="15">
        <f t="shared" si="5"/>
        <v>0</v>
      </c>
      <c r="N15" s="16" t="s">
        <v>76</v>
      </c>
      <c r="O15" s="16" t="s">
        <v>25</v>
      </c>
      <c r="P15" s="16" t="s">
        <v>25</v>
      </c>
    </row>
    <row r="16" spans="1:16" ht="57" customHeight="1">
      <c r="A16" s="17" t="s">
        <v>5</v>
      </c>
      <c r="B16" s="14">
        <v>15</v>
      </c>
      <c r="C16" s="15">
        <f t="shared" si="0"/>
        <v>2.1519475842953733</v>
      </c>
      <c r="D16" s="14">
        <v>1</v>
      </c>
      <c r="E16" s="15">
        <f t="shared" si="1"/>
        <v>0.8126249410846917</v>
      </c>
      <c r="F16" s="14">
        <v>0</v>
      </c>
      <c r="G16" s="15">
        <f t="shared" si="2"/>
        <v>0</v>
      </c>
      <c r="H16" s="1">
        <v>4</v>
      </c>
      <c r="I16" s="15">
        <f t="shared" si="3"/>
        <v>0.5696382796923953</v>
      </c>
      <c r="J16" s="14">
        <v>0</v>
      </c>
      <c r="K16" s="15">
        <f t="shared" si="4"/>
        <v>0</v>
      </c>
      <c r="L16" s="1">
        <v>0</v>
      </c>
      <c r="M16" s="15">
        <f t="shared" si="5"/>
        <v>0</v>
      </c>
      <c r="N16" s="16" t="s">
        <v>77</v>
      </c>
      <c r="O16" s="16" t="s">
        <v>41</v>
      </c>
      <c r="P16" s="16" t="s">
        <v>25</v>
      </c>
    </row>
    <row r="17" spans="1:16" ht="57" customHeight="1">
      <c r="A17" s="17" t="s">
        <v>29</v>
      </c>
      <c r="B17" s="14">
        <v>110</v>
      </c>
      <c r="C17" s="15">
        <f t="shared" si="0"/>
        <v>15.780948951499406</v>
      </c>
      <c r="D17" s="14">
        <v>0</v>
      </c>
      <c r="E17" s="15">
        <f t="shared" si="1"/>
        <v>0</v>
      </c>
      <c r="F17" s="14">
        <v>0</v>
      </c>
      <c r="G17" s="15">
        <f t="shared" si="2"/>
        <v>0</v>
      </c>
      <c r="H17" s="1">
        <v>57</v>
      </c>
      <c r="I17" s="15">
        <f t="shared" si="3"/>
        <v>8.117345485616633</v>
      </c>
      <c r="J17" s="14">
        <v>2</v>
      </c>
      <c r="K17" s="15">
        <f t="shared" si="4"/>
        <v>1.576789656259855</v>
      </c>
      <c r="L17" s="14">
        <v>0</v>
      </c>
      <c r="M17" s="15">
        <f t="shared" si="5"/>
        <v>0</v>
      </c>
      <c r="N17" s="16" t="s">
        <v>78</v>
      </c>
      <c r="O17" s="16" t="s">
        <v>44</v>
      </c>
      <c r="P17" s="16" t="s">
        <v>25</v>
      </c>
    </row>
    <row r="18" spans="1:16" ht="57" customHeight="1">
      <c r="A18" s="17" t="s">
        <v>30</v>
      </c>
      <c r="B18" s="14">
        <v>20</v>
      </c>
      <c r="C18" s="15">
        <f t="shared" si="0"/>
        <v>2.8692634457271646</v>
      </c>
      <c r="D18" s="14">
        <v>0</v>
      </c>
      <c r="E18" s="15">
        <f t="shared" si="1"/>
        <v>0</v>
      </c>
      <c r="F18" s="14">
        <v>0</v>
      </c>
      <c r="G18" s="15">
        <f t="shared" si="2"/>
        <v>0</v>
      </c>
      <c r="H18" s="1">
        <v>14</v>
      </c>
      <c r="I18" s="15">
        <f t="shared" si="3"/>
        <v>1.9937339789233834</v>
      </c>
      <c r="J18" s="14">
        <v>1</v>
      </c>
      <c r="K18" s="15">
        <f t="shared" si="4"/>
        <v>0.7883948281299274</v>
      </c>
      <c r="L18" s="14">
        <v>0</v>
      </c>
      <c r="M18" s="15">
        <f t="shared" si="5"/>
        <v>0</v>
      </c>
      <c r="N18" s="16" t="s">
        <v>79</v>
      </c>
      <c r="O18" s="16" t="s">
        <v>43</v>
      </c>
      <c r="P18" s="16" t="s">
        <v>25</v>
      </c>
    </row>
    <row r="19" spans="1:16" ht="57" customHeight="1">
      <c r="A19" s="17" t="s">
        <v>31</v>
      </c>
      <c r="B19" s="14">
        <v>90</v>
      </c>
      <c r="C19" s="15">
        <f t="shared" si="0"/>
        <v>12.91168550577224</v>
      </c>
      <c r="D19" s="14">
        <v>0</v>
      </c>
      <c r="E19" s="15">
        <f t="shared" si="1"/>
        <v>0</v>
      </c>
      <c r="F19" s="14">
        <v>0</v>
      </c>
      <c r="G19" s="15">
        <f t="shared" si="2"/>
        <v>0</v>
      </c>
      <c r="H19" s="1">
        <v>43</v>
      </c>
      <c r="I19" s="15">
        <f t="shared" si="3"/>
        <v>6.1236115066932495</v>
      </c>
      <c r="J19" s="14">
        <v>1</v>
      </c>
      <c r="K19" s="15">
        <f t="shared" si="4"/>
        <v>0.7883948281299274</v>
      </c>
      <c r="L19" s="14">
        <v>0</v>
      </c>
      <c r="M19" s="15">
        <f t="shared" si="5"/>
        <v>0</v>
      </c>
      <c r="N19" s="16" t="s">
        <v>75</v>
      </c>
      <c r="O19" s="16" t="s">
        <v>43</v>
      </c>
      <c r="P19" s="16" t="s">
        <v>25</v>
      </c>
    </row>
    <row r="20" spans="1:16" ht="57" customHeight="1">
      <c r="A20" s="17" t="s">
        <v>32</v>
      </c>
      <c r="B20" s="14">
        <v>7</v>
      </c>
      <c r="C20" s="15">
        <f t="shared" si="0"/>
        <v>1.0042422060045075</v>
      </c>
      <c r="D20" s="14">
        <v>0</v>
      </c>
      <c r="E20" s="15">
        <f t="shared" si="1"/>
        <v>0</v>
      </c>
      <c r="F20" s="14">
        <v>0</v>
      </c>
      <c r="G20" s="15">
        <f t="shared" si="2"/>
        <v>0</v>
      </c>
      <c r="H20" s="1">
        <v>24</v>
      </c>
      <c r="I20" s="15">
        <f t="shared" si="3"/>
        <v>3.4178296781543716</v>
      </c>
      <c r="J20" s="14">
        <v>0</v>
      </c>
      <c r="K20" s="15">
        <f t="shared" si="4"/>
        <v>0</v>
      </c>
      <c r="L20" s="14">
        <v>0</v>
      </c>
      <c r="M20" s="15">
        <f t="shared" si="5"/>
        <v>0</v>
      </c>
      <c r="N20" s="16" t="s">
        <v>80</v>
      </c>
      <c r="O20" s="16" t="s">
        <v>25</v>
      </c>
      <c r="P20" s="16" t="s">
        <v>25</v>
      </c>
    </row>
    <row r="21" spans="1:16" ht="57" customHeight="1">
      <c r="A21" s="17" t="s">
        <v>6</v>
      </c>
      <c r="B21" s="14">
        <v>15</v>
      </c>
      <c r="C21" s="15">
        <f t="shared" si="0"/>
        <v>2.1519475842953733</v>
      </c>
      <c r="D21" s="14">
        <v>15</v>
      </c>
      <c r="E21" s="15">
        <f t="shared" si="1"/>
        <v>12.189374116270375</v>
      </c>
      <c r="F21" s="14">
        <v>14</v>
      </c>
      <c r="G21" s="15">
        <f t="shared" si="2"/>
        <v>14.515292897874547</v>
      </c>
      <c r="H21" s="1">
        <v>5</v>
      </c>
      <c r="I21" s="15">
        <f t="shared" si="3"/>
        <v>0.7120478496154942</v>
      </c>
      <c r="J21" s="14">
        <v>5</v>
      </c>
      <c r="K21" s="15">
        <f t="shared" si="4"/>
        <v>3.9419741406496374</v>
      </c>
      <c r="L21" s="1">
        <v>5</v>
      </c>
      <c r="M21" s="15">
        <f t="shared" si="5"/>
        <v>5.170630816959669</v>
      </c>
      <c r="N21" s="16" t="s">
        <v>81</v>
      </c>
      <c r="O21" s="16" t="s">
        <v>81</v>
      </c>
      <c r="P21" s="16" t="s">
        <v>55</v>
      </c>
    </row>
    <row r="22" spans="1:16" ht="57" customHeight="1">
      <c r="A22" s="17" t="s">
        <v>7</v>
      </c>
      <c r="B22" s="14">
        <v>0</v>
      </c>
      <c r="C22" s="15">
        <f t="shared" si="0"/>
        <v>0</v>
      </c>
      <c r="D22" s="14">
        <v>0</v>
      </c>
      <c r="E22" s="15">
        <f t="shared" si="1"/>
        <v>0</v>
      </c>
      <c r="F22" s="14">
        <v>0</v>
      </c>
      <c r="G22" s="15">
        <f t="shared" si="2"/>
        <v>0</v>
      </c>
      <c r="H22" s="1">
        <v>16</v>
      </c>
      <c r="I22" s="15">
        <f t="shared" si="3"/>
        <v>2.2785531187695813</v>
      </c>
      <c r="J22" s="14">
        <v>12</v>
      </c>
      <c r="K22" s="15">
        <f t="shared" si="4"/>
        <v>9.460737937559129</v>
      </c>
      <c r="L22" s="1">
        <v>12</v>
      </c>
      <c r="M22" s="15">
        <f t="shared" si="5"/>
        <v>12.409513960703205</v>
      </c>
      <c r="N22" s="16" t="s">
        <v>82</v>
      </c>
      <c r="O22" s="16" t="s">
        <v>83</v>
      </c>
      <c r="P22" s="16" t="s">
        <v>84</v>
      </c>
    </row>
    <row r="23" spans="1:16" ht="57" customHeight="1">
      <c r="A23" s="17" t="s">
        <v>8</v>
      </c>
      <c r="B23" s="14">
        <v>0</v>
      </c>
      <c r="C23" s="15">
        <f t="shared" si="0"/>
        <v>0</v>
      </c>
      <c r="D23" s="14">
        <v>0</v>
      </c>
      <c r="E23" s="15">
        <f t="shared" si="1"/>
        <v>0</v>
      </c>
      <c r="F23" s="14">
        <v>0</v>
      </c>
      <c r="G23" s="15">
        <f t="shared" si="2"/>
        <v>0</v>
      </c>
      <c r="H23" s="1">
        <v>1</v>
      </c>
      <c r="I23" s="15">
        <f t="shared" si="3"/>
        <v>0.14240956992309883</v>
      </c>
      <c r="J23" s="14">
        <v>0</v>
      </c>
      <c r="K23" s="15">
        <f t="shared" si="4"/>
        <v>0</v>
      </c>
      <c r="L23" s="1">
        <v>0</v>
      </c>
      <c r="M23" s="15">
        <f t="shared" si="5"/>
        <v>0</v>
      </c>
      <c r="N23" s="16" t="s">
        <v>43</v>
      </c>
      <c r="O23" s="16" t="s">
        <v>25</v>
      </c>
      <c r="P23" s="16" t="s">
        <v>25</v>
      </c>
    </row>
    <row r="24" spans="1:16" ht="57" customHeight="1">
      <c r="A24" s="17" t="s">
        <v>9</v>
      </c>
      <c r="B24" s="14">
        <v>4</v>
      </c>
      <c r="C24" s="15">
        <f t="shared" si="0"/>
        <v>0.573852689145433</v>
      </c>
      <c r="D24" s="14">
        <v>3</v>
      </c>
      <c r="E24" s="15">
        <f t="shared" si="1"/>
        <v>2.437874823254075</v>
      </c>
      <c r="F24" s="14">
        <v>3</v>
      </c>
      <c r="G24" s="15">
        <f t="shared" si="2"/>
        <v>3.1104199066874028</v>
      </c>
      <c r="H24" s="1">
        <v>8</v>
      </c>
      <c r="I24" s="15">
        <f t="shared" si="3"/>
        <v>1.1392765593847907</v>
      </c>
      <c r="J24" s="14">
        <v>3</v>
      </c>
      <c r="K24" s="15">
        <f t="shared" si="4"/>
        <v>2.3651844843897822</v>
      </c>
      <c r="L24" s="1">
        <v>3</v>
      </c>
      <c r="M24" s="15">
        <f t="shared" si="5"/>
        <v>3.102378490175801</v>
      </c>
      <c r="N24" s="16" t="s">
        <v>85</v>
      </c>
      <c r="O24" s="16" t="s">
        <v>42</v>
      </c>
      <c r="P24" s="16" t="s">
        <v>42</v>
      </c>
    </row>
    <row r="25" spans="1:16" ht="57" customHeight="1">
      <c r="A25" s="17" t="s">
        <v>33</v>
      </c>
      <c r="B25" s="14">
        <v>4</v>
      </c>
      <c r="C25" s="15">
        <f t="shared" si="0"/>
        <v>0.573852689145433</v>
      </c>
      <c r="D25" s="14">
        <v>3</v>
      </c>
      <c r="E25" s="15">
        <f t="shared" si="1"/>
        <v>2.437874823254075</v>
      </c>
      <c r="F25" s="14">
        <v>3</v>
      </c>
      <c r="G25" s="15">
        <f t="shared" si="2"/>
        <v>3.1104199066874028</v>
      </c>
      <c r="H25" s="1">
        <v>8</v>
      </c>
      <c r="I25" s="15">
        <f t="shared" si="3"/>
        <v>1.1392765593847907</v>
      </c>
      <c r="J25" s="14">
        <v>3</v>
      </c>
      <c r="K25" s="15">
        <f t="shared" si="4"/>
        <v>2.3651844843897822</v>
      </c>
      <c r="L25" s="1">
        <v>3</v>
      </c>
      <c r="M25" s="15">
        <f t="shared" si="5"/>
        <v>3.102378490175801</v>
      </c>
      <c r="N25" s="16" t="s">
        <v>85</v>
      </c>
      <c r="O25" s="16" t="s">
        <v>42</v>
      </c>
      <c r="P25" s="16" t="s">
        <v>42</v>
      </c>
    </row>
    <row r="26" spans="1:16" ht="57" customHeight="1">
      <c r="A26" s="17" t="s">
        <v>10</v>
      </c>
      <c r="B26" s="14">
        <v>3</v>
      </c>
      <c r="C26" s="15">
        <f t="shared" si="0"/>
        <v>0.4303895168590747</v>
      </c>
      <c r="D26" s="14">
        <v>0</v>
      </c>
      <c r="E26" s="15">
        <f t="shared" si="1"/>
        <v>0</v>
      </c>
      <c r="F26" s="14">
        <v>0</v>
      </c>
      <c r="G26" s="15">
        <f t="shared" si="2"/>
        <v>0</v>
      </c>
      <c r="H26" s="1">
        <v>2</v>
      </c>
      <c r="I26" s="15">
        <f t="shared" si="3"/>
        <v>0.28481913984619767</v>
      </c>
      <c r="J26" s="14">
        <v>0</v>
      </c>
      <c r="K26" s="15">
        <f t="shared" si="4"/>
        <v>0</v>
      </c>
      <c r="L26" s="1">
        <v>0</v>
      </c>
      <c r="M26" s="15">
        <f t="shared" si="5"/>
        <v>0</v>
      </c>
      <c r="N26" s="16" t="s">
        <v>41</v>
      </c>
      <c r="O26" s="16" t="s">
        <v>25</v>
      </c>
      <c r="P26" s="16" t="s">
        <v>25</v>
      </c>
    </row>
    <row r="27" spans="1:16" ht="57" customHeight="1">
      <c r="A27" s="17" t="s">
        <v>34</v>
      </c>
      <c r="B27" s="14">
        <v>3</v>
      </c>
      <c r="C27" s="15">
        <f t="shared" si="0"/>
        <v>0.4303895168590747</v>
      </c>
      <c r="D27" s="14">
        <v>0</v>
      </c>
      <c r="E27" s="15">
        <f t="shared" si="1"/>
        <v>0</v>
      </c>
      <c r="F27" s="14">
        <v>0</v>
      </c>
      <c r="G27" s="15">
        <f t="shared" si="2"/>
        <v>0</v>
      </c>
      <c r="H27" s="1">
        <v>2</v>
      </c>
      <c r="I27" s="15">
        <f t="shared" si="3"/>
        <v>0.28481913984619767</v>
      </c>
      <c r="J27" s="14">
        <v>0</v>
      </c>
      <c r="K27" s="15">
        <f t="shared" si="4"/>
        <v>0</v>
      </c>
      <c r="L27" s="1">
        <v>0</v>
      </c>
      <c r="M27" s="15">
        <f t="shared" si="5"/>
        <v>0</v>
      </c>
      <c r="N27" s="16" t="s">
        <v>41</v>
      </c>
      <c r="O27" s="16" t="s">
        <v>25</v>
      </c>
      <c r="P27" s="16" t="s">
        <v>25</v>
      </c>
    </row>
    <row r="28" spans="1:16" ht="57" customHeight="1">
      <c r="A28" s="17" t="s">
        <v>11</v>
      </c>
      <c r="B28" s="14">
        <v>62</v>
      </c>
      <c r="C28" s="15">
        <f t="shared" si="0"/>
        <v>8.89471668175421</v>
      </c>
      <c r="D28" s="14">
        <v>8</v>
      </c>
      <c r="E28" s="15">
        <f t="shared" si="1"/>
        <v>6.500999528677534</v>
      </c>
      <c r="F28" s="14">
        <v>8</v>
      </c>
      <c r="G28" s="15">
        <f t="shared" si="2"/>
        <v>8.294453084499741</v>
      </c>
      <c r="H28" s="1">
        <v>20</v>
      </c>
      <c r="I28" s="15">
        <f t="shared" si="3"/>
        <v>2.8481913984619767</v>
      </c>
      <c r="J28" s="14">
        <v>3</v>
      </c>
      <c r="K28" s="15">
        <f t="shared" si="4"/>
        <v>2.3651844843897822</v>
      </c>
      <c r="L28" s="1">
        <v>3</v>
      </c>
      <c r="M28" s="15">
        <f t="shared" si="5"/>
        <v>3.102378490175801</v>
      </c>
      <c r="N28" s="16" t="s">
        <v>86</v>
      </c>
      <c r="O28" s="16" t="s">
        <v>45</v>
      </c>
      <c r="P28" s="16" t="s">
        <v>45</v>
      </c>
    </row>
    <row r="29" spans="1:16" ht="57" customHeight="1">
      <c r="A29" s="17" t="s">
        <v>12</v>
      </c>
      <c r="B29" s="14">
        <v>149</v>
      </c>
      <c r="C29" s="15">
        <f t="shared" si="0"/>
        <v>21.376012670667375</v>
      </c>
      <c r="D29" s="14">
        <v>9</v>
      </c>
      <c r="E29" s="15">
        <f t="shared" si="1"/>
        <v>7.3136244697622255</v>
      </c>
      <c r="F29" s="14">
        <v>7</v>
      </c>
      <c r="G29" s="15">
        <f t="shared" si="2"/>
        <v>7.257646448937273</v>
      </c>
      <c r="H29" s="1">
        <v>150</v>
      </c>
      <c r="I29" s="15">
        <f t="shared" si="3"/>
        <v>21.361435488464824</v>
      </c>
      <c r="J29" s="14">
        <v>8</v>
      </c>
      <c r="K29" s="15">
        <f t="shared" si="4"/>
        <v>6.30715862503942</v>
      </c>
      <c r="L29" s="1">
        <v>7</v>
      </c>
      <c r="M29" s="15">
        <f t="shared" si="5"/>
        <v>7.238883143743537</v>
      </c>
      <c r="N29" s="16" t="s">
        <v>42</v>
      </c>
      <c r="O29" s="16" t="s">
        <v>41</v>
      </c>
      <c r="P29" s="16" t="s">
        <v>42</v>
      </c>
    </row>
    <row r="30" spans="1:16" ht="57" customHeight="1">
      <c r="A30" s="17" t="s">
        <v>16</v>
      </c>
      <c r="B30" s="14">
        <v>1</v>
      </c>
      <c r="C30" s="15">
        <f t="shared" si="0"/>
        <v>0.14346317228635824</v>
      </c>
      <c r="D30" s="14">
        <v>0</v>
      </c>
      <c r="E30" s="15">
        <f t="shared" si="1"/>
        <v>0</v>
      </c>
      <c r="F30" s="14">
        <v>0</v>
      </c>
      <c r="G30" s="15">
        <f t="shared" si="2"/>
        <v>0</v>
      </c>
      <c r="H30" s="1">
        <v>0</v>
      </c>
      <c r="I30" s="15">
        <f t="shared" si="3"/>
        <v>0</v>
      </c>
      <c r="J30" s="14">
        <v>0</v>
      </c>
      <c r="K30" s="15">
        <f t="shared" si="4"/>
        <v>0</v>
      </c>
      <c r="L30" s="1">
        <v>0</v>
      </c>
      <c r="M30" s="15">
        <f t="shared" si="5"/>
        <v>0</v>
      </c>
      <c r="N30" s="16" t="s">
        <v>41</v>
      </c>
      <c r="O30" s="16" t="s">
        <v>25</v>
      </c>
      <c r="P30" s="16" t="s">
        <v>25</v>
      </c>
    </row>
    <row r="31" spans="1:16" ht="57" customHeight="1">
      <c r="A31" s="17" t="s">
        <v>17</v>
      </c>
      <c r="B31" s="14">
        <v>601</v>
      </c>
      <c r="C31" s="15">
        <f t="shared" si="0"/>
        <v>86.2213665441013</v>
      </c>
      <c r="D31" s="14">
        <v>443</v>
      </c>
      <c r="E31" s="15">
        <f t="shared" si="1"/>
        <v>359.9928489005184</v>
      </c>
      <c r="F31" s="14">
        <v>389</v>
      </c>
      <c r="G31" s="15">
        <f t="shared" si="2"/>
        <v>403.3177812337999</v>
      </c>
      <c r="H31" s="1">
        <v>529</v>
      </c>
      <c r="I31" s="15">
        <f t="shared" si="3"/>
        <v>75.33466248931927</v>
      </c>
      <c r="J31" s="14">
        <v>350</v>
      </c>
      <c r="K31" s="15">
        <f t="shared" si="4"/>
        <v>275.9381898454746</v>
      </c>
      <c r="L31" s="1">
        <v>303</v>
      </c>
      <c r="M31" s="15">
        <f t="shared" si="5"/>
        <v>313.3402275077559</v>
      </c>
      <c r="N31" s="16" t="s">
        <v>87</v>
      </c>
      <c r="O31" s="16" t="s">
        <v>63</v>
      </c>
      <c r="P31" s="16" t="s">
        <v>88</v>
      </c>
    </row>
    <row r="32" spans="1:16" ht="57" customHeight="1">
      <c r="A32" s="17" t="s">
        <v>18</v>
      </c>
      <c r="B32" s="14">
        <v>180</v>
      </c>
      <c r="C32" s="15">
        <f t="shared" si="0"/>
        <v>25.82337101154448</v>
      </c>
      <c r="D32" s="14">
        <v>13</v>
      </c>
      <c r="E32" s="15">
        <f t="shared" si="1"/>
        <v>10.564124234100992</v>
      </c>
      <c r="F32" s="14">
        <v>11</v>
      </c>
      <c r="G32" s="15">
        <f t="shared" si="2"/>
        <v>11.404872991187144</v>
      </c>
      <c r="H32" s="1">
        <v>147</v>
      </c>
      <c r="I32" s="15">
        <f t="shared" si="3"/>
        <v>20.934206778695525</v>
      </c>
      <c r="J32" s="14">
        <v>17</v>
      </c>
      <c r="K32" s="15">
        <f t="shared" si="4"/>
        <v>13.402712078208767</v>
      </c>
      <c r="L32" s="1">
        <v>14</v>
      </c>
      <c r="M32" s="15">
        <f t="shared" si="5"/>
        <v>14.477766287487073</v>
      </c>
      <c r="N32" s="16" t="s">
        <v>56</v>
      </c>
      <c r="O32" s="16" t="s">
        <v>61</v>
      </c>
      <c r="P32" s="16" t="s">
        <v>61</v>
      </c>
    </row>
    <row r="33" spans="1:16" ht="57" customHeight="1">
      <c r="A33" s="17" t="s">
        <v>19</v>
      </c>
      <c r="B33" s="14">
        <v>179</v>
      </c>
      <c r="C33" s="15">
        <f t="shared" si="0"/>
        <v>25.679907839258124</v>
      </c>
      <c r="D33" s="14">
        <v>13</v>
      </c>
      <c r="E33" s="15">
        <f t="shared" si="1"/>
        <v>10.564124234100992</v>
      </c>
      <c r="F33" s="14">
        <v>11</v>
      </c>
      <c r="G33" s="15">
        <f t="shared" si="2"/>
        <v>11.404872991187144</v>
      </c>
      <c r="H33" s="1">
        <v>147</v>
      </c>
      <c r="I33" s="15">
        <f t="shared" si="3"/>
        <v>20.934206778695525</v>
      </c>
      <c r="J33" s="14">
        <v>17</v>
      </c>
      <c r="K33" s="15">
        <f t="shared" si="4"/>
        <v>13.402712078208767</v>
      </c>
      <c r="L33" s="1">
        <v>14</v>
      </c>
      <c r="M33" s="15">
        <f t="shared" si="5"/>
        <v>14.477766287487073</v>
      </c>
      <c r="N33" s="16" t="s">
        <v>56</v>
      </c>
      <c r="O33" s="16" t="s">
        <v>61</v>
      </c>
      <c r="P33" s="16" t="s">
        <v>61</v>
      </c>
    </row>
    <row r="34" spans="1:16" ht="57" customHeight="1">
      <c r="A34" s="17" t="s">
        <v>20</v>
      </c>
      <c r="B34" s="14">
        <v>68</v>
      </c>
      <c r="C34" s="15">
        <f t="shared" si="0"/>
        <v>9.75549571547236</v>
      </c>
      <c r="D34" s="14">
        <v>1</v>
      </c>
      <c r="E34" s="15">
        <f t="shared" si="1"/>
        <v>0.8126249410846917</v>
      </c>
      <c r="F34" s="14">
        <v>0</v>
      </c>
      <c r="G34" s="15">
        <f t="shared" si="2"/>
        <v>0</v>
      </c>
      <c r="H34" s="1">
        <v>57</v>
      </c>
      <c r="I34" s="15">
        <f t="shared" si="3"/>
        <v>8.117345485616633</v>
      </c>
      <c r="J34" s="14">
        <v>1</v>
      </c>
      <c r="K34" s="15">
        <f t="shared" si="4"/>
        <v>0.7883948281299274</v>
      </c>
      <c r="L34" s="1">
        <v>0</v>
      </c>
      <c r="M34" s="15">
        <f t="shared" si="5"/>
        <v>0</v>
      </c>
      <c r="N34" s="16" t="s">
        <v>57</v>
      </c>
      <c r="O34" s="16" t="s">
        <v>42</v>
      </c>
      <c r="P34" s="16" t="s">
        <v>25</v>
      </c>
    </row>
    <row r="35" spans="1:16" ht="57" customHeight="1">
      <c r="A35" s="17" t="s">
        <v>22</v>
      </c>
      <c r="B35" s="14">
        <v>149</v>
      </c>
      <c r="C35" s="15">
        <f t="shared" si="0"/>
        <v>21.376012670667375</v>
      </c>
      <c r="D35" s="14">
        <v>2</v>
      </c>
      <c r="E35" s="15">
        <f t="shared" si="1"/>
        <v>1.6252498821693835</v>
      </c>
      <c r="F35" s="14">
        <v>1</v>
      </c>
      <c r="G35" s="15">
        <f t="shared" si="2"/>
        <v>1.0368066355624677</v>
      </c>
      <c r="H35" s="1">
        <v>183</v>
      </c>
      <c r="I35" s="15">
        <f t="shared" si="3"/>
        <v>26.060951295927083</v>
      </c>
      <c r="J35" s="14">
        <v>4</v>
      </c>
      <c r="K35" s="15">
        <f t="shared" si="4"/>
        <v>3.15357931251971</v>
      </c>
      <c r="L35" s="1">
        <v>2</v>
      </c>
      <c r="M35" s="15">
        <f t="shared" si="5"/>
        <v>2.0682523267838677</v>
      </c>
      <c r="N35" s="16" t="s">
        <v>50</v>
      </c>
      <c r="O35" s="16" t="s">
        <v>44</v>
      </c>
      <c r="P35" s="16" t="s">
        <v>43</v>
      </c>
    </row>
    <row r="36" spans="1:16" ht="57" customHeight="1">
      <c r="A36" s="17" t="s">
        <v>35</v>
      </c>
      <c r="B36" s="14">
        <v>119</v>
      </c>
      <c r="C36" s="15">
        <f t="shared" si="0"/>
        <v>17.07211750207663</v>
      </c>
      <c r="D36" s="14">
        <v>0</v>
      </c>
      <c r="E36" s="15">
        <f t="shared" si="1"/>
        <v>0</v>
      </c>
      <c r="F36" s="14">
        <v>0</v>
      </c>
      <c r="G36" s="15">
        <f t="shared" si="2"/>
        <v>0</v>
      </c>
      <c r="H36" s="1">
        <v>86</v>
      </c>
      <c r="I36" s="15">
        <f t="shared" si="3"/>
        <v>12.247223013386499</v>
      </c>
      <c r="J36" s="14">
        <v>5</v>
      </c>
      <c r="K36" s="15">
        <f t="shared" si="4"/>
        <v>3.9419741406496374</v>
      </c>
      <c r="L36" s="1">
        <v>2</v>
      </c>
      <c r="M36" s="15">
        <f t="shared" si="5"/>
        <v>2.0682523267838677</v>
      </c>
      <c r="N36" s="16" t="s">
        <v>89</v>
      </c>
      <c r="O36" s="16" t="s">
        <v>46</v>
      </c>
      <c r="P36" s="16" t="s">
        <v>44</v>
      </c>
    </row>
    <row r="37" spans="1:16" ht="57" customHeight="1">
      <c r="A37" s="17" t="s">
        <v>39</v>
      </c>
      <c r="B37" s="14">
        <v>102</v>
      </c>
      <c r="C37" s="15">
        <f t="shared" si="0"/>
        <v>14.633243573208539</v>
      </c>
      <c r="D37" s="14">
        <v>2</v>
      </c>
      <c r="E37" s="15">
        <f t="shared" si="1"/>
        <v>1.6252498821693835</v>
      </c>
      <c r="F37" s="14">
        <v>1</v>
      </c>
      <c r="G37" s="15">
        <f t="shared" si="2"/>
        <v>1.0368066355624677</v>
      </c>
      <c r="H37" s="1">
        <v>88</v>
      </c>
      <c r="I37" s="15">
        <f t="shared" si="3"/>
        <v>12.532042153232696</v>
      </c>
      <c r="J37" s="14">
        <v>6</v>
      </c>
      <c r="K37" s="15">
        <f t="shared" si="4"/>
        <v>4.7303689687795645</v>
      </c>
      <c r="L37" s="1">
        <v>4</v>
      </c>
      <c r="M37" s="15">
        <f t="shared" si="5"/>
        <v>4.1365046535677354</v>
      </c>
      <c r="N37" s="16" t="s">
        <v>90</v>
      </c>
      <c r="O37" s="16" t="s">
        <v>85</v>
      </c>
      <c r="P37" s="16" t="s">
        <v>47</v>
      </c>
    </row>
    <row r="38" spans="1:16" ht="57" customHeight="1">
      <c r="A38" s="17" t="s">
        <v>40</v>
      </c>
      <c r="B38" s="14">
        <v>136079</v>
      </c>
      <c r="C38" s="15">
        <f t="shared" si="0"/>
        <v>19522.32502155534</v>
      </c>
      <c r="D38" s="14">
        <v>93953</v>
      </c>
      <c r="E38" s="15">
        <f t="shared" si="1"/>
        <v>76348.55108973004</v>
      </c>
      <c r="F38" s="14">
        <v>85751</v>
      </c>
      <c r="G38" s="15">
        <f t="shared" si="2"/>
        <v>88907.20580611716</v>
      </c>
      <c r="H38" s="1">
        <v>117081</v>
      </c>
      <c r="I38" s="15">
        <f t="shared" si="3"/>
        <v>16673.454856166332</v>
      </c>
      <c r="J38" s="14">
        <v>80015</v>
      </c>
      <c r="K38" s="15">
        <f t="shared" si="4"/>
        <v>63083.41217281615</v>
      </c>
      <c r="L38" s="1">
        <v>72933</v>
      </c>
      <c r="M38" s="15">
        <f t="shared" si="5"/>
        <v>75421.92347466391</v>
      </c>
      <c r="N38" s="16" t="s">
        <v>90</v>
      </c>
      <c r="O38" s="16" t="s">
        <v>91</v>
      </c>
      <c r="P38" s="16" t="s">
        <v>48</v>
      </c>
    </row>
    <row r="39" spans="1:16" ht="57" customHeight="1">
      <c r="A39" s="17" t="s">
        <v>21</v>
      </c>
      <c r="B39" s="14">
        <v>1373</v>
      </c>
      <c r="C39" s="15">
        <f t="shared" si="0"/>
        <v>196.97493554916986</v>
      </c>
      <c r="D39" s="14">
        <v>467</v>
      </c>
      <c r="E39" s="15">
        <f t="shared" si="1"/>
        <v>379.49584748655104</v>
      </c>
      <c r="F39" s="14">
        <v>396</v>
      </c>
      <c r="G39" s="15">
        <f t="shared" si="2"/>
        <v>410.57542768273714</v>
      </c>
      <c r="H39" s="1">
        <v>1376</v>
      </c>
      <c r="I39" s="15">
        <f t="shared" si="3"/>
        <v>195.95556821418398</v>
      </c>
      <c r="J39" s="14">
        <v>338</v>
      </c>
      <c r="K39" s="15">
        <f t="shared" si="4"/>
        <v>266.47745190791545</v>
      </c>
      <c r="L39" s="1">
        <v>296</v>
      </c>
      <c r="M39" s="15">
        <f t="shared" si="5"/>
        <v>306.1013443640124</v>
      </c>
      <c r="N39" s="16" t="s">
        <v>92</v>
      </c>
      <c r="O39" s="16" t="s">
        <v>51</v>
      </c>
      <c r="P39" s="16" t="s">
        <v>49</v>
      </c>
    </row>
    <row r="40" spans="1:16" ht="57" customHeight="1">
      <c r="A40" s="17" t="s">
        <v>23</v>
      </c>
      <c r="B40" s="14">
        <v>0</v>
      </c>
      <c r="C40" s="15">
        <f t="shared" si="0"/>
        <v>0</v>
      </c>
      <c r="D40" s="14">
        <v>0</v>
      </c>
      <c r="E40" s="15">
        <f t="shared" si="1"/>
        <v>0</v>
      </c>
      <c r="F40" s="14">
        <v>0</v>
      </c>
      <c r="G40" s="15">
        <f t="shared" si="2"/>
        <v>0</v>
      </c>
      <c r="H40" s="1">
        <v>1</v>
      </c>
      <c r="I40" s="15">
        <f t="shared" si="3"/>
        <v>0.14240956992309883</v>
      </c>
      <c r="J40" s="14">
        <v>0</v>
      </c>
      <c r="K40" s="15">
        <f t="shared" si="4"/>
        <v>0</v>
      </c>
      <c r="L40" s="1">
        <v>0</v>
      </c>
      <c r="M40" s="15">
        <f t="shared" si="5"/>
        <v>0</v>
      </c>
      <c r="N40" s="16" t="s">
        <v>43</v>
      </c>
      <c r="O40" s="16" t="s">
        <v>25</v>
      </c>
      <c r="P40" s="16" t="s">
        <v>25</v>
      </c>
    </row>
    <row r="41" spans="1:16" ht="57" customHeight="1">
      <c r="A41" s="17" t="s">
        <v>24</v>
      </c>
      <c r="B41" s="14">
        <v>5</v>
      </c>
      <c r="C41" s="15">
        <f t="shared" si="0"/>
        <v>0.7173158614317912</v>
      </c>
      <c r="D41" s="14">
        <v>5</v>
      </c>
      <c r="E41" s="15">
        <f t="shared" si="1"/>
        <v>4.0631247054234585</v>
      </c>
      <c r="F41" s="14">
        <v>5</v>
      </c>
      <c r="G41" s="15">
        <f t="shared" si="2"/>
        <v>5.184033177812338</v>
      </c>
      <c r="H41" s="1">
        <v>0</v>
      </c>
      <c r="I41" s="15">
        <f t="shared" si="3"/>
        <v>0</v>
      </c>
      <c r="J41" s="14">
        <v>0</v>
      </c>
      <c r="K41" s="15">
        <f t="shared" si="4"/>
        <v>0</v>
      </c>
      <c r="L41" s="1">
        <v>0</v>
      </c>
      <c r="M41" s="15">
        <f t="shared" si="5"/>
        <v>0</v>
      </c>
      <c r="N41" s="16" t="s">
        <v>45</v>
      </c>
      <c r="O41" s="16" t="s">
        <v>45</v>
      </c>
      <c r="P41" s="16" t="s">
        <v>45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4:C5"/>
    <mergeCell ref="N4:N6"/>
    <mergeCell ref="A3:A6"/>
    <mergeCell ref="O4:P5"/>
    <mergeCell ref="D5:E5"/>
    <mergeCell ref="F5:G5"/>
    <mergeCell ref="J5:K5"/>
    <mergeCell ref="L5:M5"/>
    <mergeCell ref="H4:I5"/>
    <mergeCell ref="A2:P2"/>
    <mergeCell ref="A1:P1"/>
    <mergeCell ref="B3:G3"/>
    <mergeCell ref="H3:M3"/>
    <mergeCell ref="N3:P3"/>
    <mergeCell ref="D4:G4"/>
    <mergeCell ref="J4:M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60"/>
  <sheetViews>
    <sheetView zoomScalePageLayoutView="0" workbookViewId="0" topLeftCell="A1">
      <selection activeCell="N9" sqref="N9:N60"/>
    </sheetView>
  </sheetViews>
  <sheetFormatPr defaultColWidth="9.00390625" defaultRowHeight="12.75"/>
  <sheetData>
    <row r="5" spans="1:11" ht="12.75">
      <c r="A5" t="s">
        <v>2</v>
      </c>
      <c r="F5" t="s">
        <v>53</v>
      </c>
      <c r="K5" t="s">
        <v>54</v>
      </c>
    </row>
    <row r="7" spans="1:13" ht="12.75">
      <c r="A7" t="s">
        <v>52</v>
      </c>
      <c r="B7" t="s">
        <v>58</v>
      </c>
      <c r="C7" t="s">
        <v>59</v>
      </c>
      <c r="F7" t="s">
        <v>52</v>
      </c>
      <c r="G7" t="s">
        <v>58</v>
      </c>
      <c r="H7" t="s">
        <v>59</v>
      </c>
      <c r="K7" t="s">
        <v>52</v>
      </c>
      <c r="L7" t="s">
        <v>58</v>
      </c>
      <c r="M7" t="s">
        <v>59</v>
      </c>
    </row>
    <row r="9" spans="1:14" ht="12.75">
      <c r="A9" s="2">
        <v>0</v>
      </c>
      <c r="B9" s="2">
        <v>0</v>
      </c>
      <c r="C9">
        <f>SUM(A9:B9)</f>
        <v>0</v>
      </c>
      <c r="D9" s="2">
        <v>0</v>
      </c>
      <c r="F9" s="2">
        <v>0</v>
      </c>
      <c r="G9" s="2">
        <v>0</v>
      </c>
      <c r="H9">
        <f aca="true" t="shared" si="0" ref="H9:H60">SUM(F9:G9)</f>
        <v>0</v>
      </c>
      <c r="I9" s="2">
        <v>0</v>
      </c>
      <c r="K9" s="2">
        <v>0</v>
      </c>
      <c r="L9" s="2">
        <v>0</v>
      </c>
      <c r="M9">
        <f aca="true" t="shared" si="1" ref="M9:M60">SUM(K9:L9)</f>
        <v>0</v>
      </c>
      <c r="N9" s="2">
        <v>0</v>
      </c>
    </row>
    <row r="10" spans="1:14" ht="12.75">
      <c r="A10" s="2">
        <v>51</v>
      </c>
      <c r="B10" s="2">
        <v>9</v>
      </c>
      <c r="C10">
        <f aca="true" t="shared" si="2" ref="C10:C60">SUM(A10:B10)</f>
        <v>60</v>
      </c>
      <c r="D10" s="2">
        <v>60</v>
      </c>
      <c r="F10" s="2">
        <v>22</v>
      </c>
      <c r="G10" s="2">
        <v>4</v>
      </c>
      <c r="H10">
        <f t="shared" si="0"/>
        <v>26</v>
      </c>
      <c r="I10" s="2">
        <v>26</v>
      </c>
      <c r="K10" s="2">
        <v>22</v>
      </c>
      <c r="L10" s="2">
        <v>4</v>
      </c>
      <c r="M10">
        <f t="shared" si="1"/>
        <v>26</v>
      </c>
      <c r="N10" s="2">
        <v>26</v>
      </c>
    </row>
    <row r="11" spans="1:14" ht="12.75">
      <c r="A11" s="2">
        <v>39</v>
      </c>
      <c r="B11" s="2">
        <v>9</v>
      </c>
      <c r="C11">
        <f t="shared" si="2"/>
        <v>48</v>
      </c>
      <c r="D11" s="2">
        <v>48</v>
      </c>
      <c r="F11" s="2">
        <v>13</v>
      </c>
      <c r="G11" s="2">
        <v>4</v>
      </c>
      <c r="H11">
        <f t="shared" si="0"/>
        <v>17</v>
      </c>
      <c r="I11" s="2">
        <v>17</v>
      </c>
      <c r="K11" s="2">
        <v>12</v>
      </c>
      <c r="L11" s="2">
        <v>3</v>
      </c>
      <c r="M11">
        <f t="shared" si="1"/>
        <v>15</v>
      </c>
      <c r="N11" s="2">
        <v>15</v>
      </c>
    </row>
    <row r="12" spans="1:14" ht="12.75">
      <c r="A12" s="2">
        <v>456</v>
      </c>
      <c r="B12" s="2">
        <v>45</v>
      </c>
      <c r="C12">
        <f t="shared" si="2"/>
        <v>501</v>
      </c>
      <c r="D12" s="2">
        <v>501</v>
      </c>
      <c r="F12" s="2">
        <v>301</v>
      </c>
      <c r="G12" s="2">
        <v>28</v>
      </c>
      <c r="H12">
        <f t="shared" si="0"/>
        <v>329</v>
      </c>
      <c r="I12" s="2">
        <v>329</v>
      </c>
      <c r="K12" s="2">
        <v>290</v>
      </c>
      <c r="L12" s="2">
        <v>28</v>
      </c>
      <c r="M12">
        <f t="shared" si="1"/>
        <v>318</v>
      </c>
      <c r="N12" s="2">
        <v>318</v>
      </c>
    </row>
    <row r="13" spans="1:14" ht="12.75">
      <c r="A13" s="2">
        <v>999</v>
      </c>
      <c r="B13" s="2">
        <v>111</v>
      </c>
      <c r="C13">
        <f t="shared" si="2"/>
        <v>1110</v>
      </c>
      <c r="D13" s="2">
        <v>1110</v>
      </c>
      <c r="F13" s="2">
        <v>664</v>
      </c>
      <c r="G13" s="2">
        <v>64</v>
      </c>
      <c r="H13">
        <f t="shared" si="0"/>
        <v>728</v>
      </c>
      <c r="I13" s="2">
        <v>728</v>
      </c>
      <c r="K13" s="2">
        <v>634</v>
      </c>
      <c r="L13" s="2">
        <v>62</v>
      </c>
      <c r="M13">
        <f t="shared" si="1"/>
        <v>696</v>
      </c>
      <c r="N13" s="2">
        <v>696</v>
      </c>
    </row>
    <row r="14" spans="1:14" ht="12.75">
      <c r="A14" s="2">
        <v>0</v>
      </c>
      <c r="B14" s="2">
        <v>0</v>
      </c>
      <c r="C14">
        <f t="shared" si="2"/>
        <v>0</v>
      </c>
      <c r="D14" s="2">
        <v>0</v>
      </c>
      <c r="F14" s="2">
        <v>0</v>
      </c>
      <c r="G14" s="2">
        <v>0</v>
      </c>
      <c r="H14">
        <f t="shared" si="0"/>
        <v>0</v>
      </c>
      <c r="I14" s="2">
        <v>0</v>
      </c>
      <c r="K14" s="2">
        <v>0</v>
      </c>
      <c r="L14" s="2">
        <v>0</v>
      </c>
      <c r="M14">
        <f t="shared" si="1"/>
        <v>0</v>
      </c>
      <c r="N14" s="2">
        <v>0</v>
      </c>
    </row>
    <row r="15" spans="1:14" ht="12.75">
      <c r="A15" s="2">
        <v>0</v>
      </c>
      <c r="B15" s="2">
        <v>0</v>
      </c>
      <c r="C15">
        <f t="shared" si="2"/>
        <v>0</v>
      </c>
      <c r="D15" s="2">
        <v>0</v>
      </c>
      <c r="F15" s="2">
        <v>0</v>
      </c>
      <c r="G15" s="2">
        <v>0</v>
      </c>
      <c r="H15">
        <f t="shared" si="0"/>
        <v>0</v>
      </c>
      <c r="I15" s="2">
        <v>0</v>
      </c>
      <c r="K15" s="2">
        <v>0</v>
      </c>
      <c r="L15" s="2">
        <v>0</v>
      </c>
      <c r="M15">
        <f t="shared" si="1"/>
        <v>0</v>
      </c>
      <c r="N15" s="2">
        <v>0</v>
      </c>
    </row>
    <row r="16" spans="1:14" ht="12.75">
      <c r="A16" s="2">
        <v>0</v>
      </c>
      <c r="B16" s="2">
        <v>0</v>
      </c>
      <c r="C16">
        <f t="shared" si="2"/>
        <v>0</v>
      </c>
      <c r="D16" s="2">
        <v>0</v>
      </c>
      <c r="F16" s="2">
        <v>0</v>
      </c>
      <c r="G16" s="2">
        <v>0</v>
      </c>
      <c r="H16">
        <f t="shared" si="0"/>
        <v>0</v>
      </c>
      <c r="I16" s="2">
        <v>0</v>
      </c>
      <c r="K16" s="2">
        <v>0</v>
      </c>
      <c r="L16" s="2">
        <v>0</v>
      </c>
      <c r="M16">
        <f t="shared" si="1"/>
        <v>0</v>
      </c>
      <c r="N16" s="2">
        <v>0</v>
      </c>
    </row>
    <row r="17" spans="1:14" ht="12.75">
      <c r="A17" s="2">
        <v>0</v>
      </c>
      <c r="B17" s="2">
        <v>2</v>
      </c>
      <c r="C17">
        <f t="shared" si="2"/>
        <v>2</v>
      </c>
      <c r="D17" s="2">
        <v>2</v>
      </c>
      <c r="F17" s="2">
        <v>0</v>
      </c>
      <c r="G17" s="2">
        <v>2</v>
      </c>
      <c r="H17">
        <f t="shared" si="0"/>
        <v>2</v>
      </c>
      <c r="I17" s="2">
        <v>2</v>
      </c>
      <c r="K17" s="2">
        <v>0</v>
      </c>
      <c r="L17" s="2">
        <v>2</v>
      </c>
      <c r="M17">
        <f t="shared" si="1"/>
        <v>2</v>
      </c>
      <c r="N17" s="2">
        <v>2</v>
      </c>
    </row>
    <row r="18" spans="1:14" ht="12.75">
      <c r="A18" s="2">
        <v>0</v>
      </c>
      <c r="B18" s="2">
        <v>2</v>
      </c>
      <c r="C18">
        <f t="shared" si="2"/>
        <v>2</v>
      </c>
      <c r="D18" s="2">
        <v>2</v>
      </c>
      <c r="F18" s="2">
        <v>0</v>
      </c>
      <c r="G18" s="2">
        <v>2</v>
      </c>
      <c r="H18">
        <f t="shared" si="0"/>
        <v>2</v>
      </c>
      <c r="I18" s="2">
        <v>2</v>
      </c>
      <c r="K18" s="2">
        <v>0</v>
      </c>
      <c r="L18" s="2">
        <v>2</v>
      </c>
      <c r="M18">
        <f t="shared" si="1"/>
        <v>2</v>
      </c>
      <c r="N18" s="2">
        <v>2</v>
      </c>
    </row>
    <row r="19" spans="1:14" ht="12.75">
      <c r="A19" s="2">
        <v>36</v>
      </c>
      <c r="B19" s="2">
        <v>1</v>
      </c>
      <c r="C19">
        <f t="shared" si="2"/>
        <v>37</v>
      </c>
      <c r="D19" s="2">
        <v>37</v>
      </c>
      <c r="F19" s="2">
        <v>3</v>
      </c>
      <c r="G19" s="2">
        <v>0</v>
      </c>
      <c r="H19">
        <f t="shared" si="0"/>
        <v>3</v>
      </c>
      <c r="I19" s="2">
        <v>3</v>
      </c>
      <c r="K19" s="2">
        <v>1</v>
      </c>
      <c r="L19" s="2">
        <v>0</v>
      </c>
      <c r="M19">
        <f t="shared" si="1"/>
        <v>1</v>
      </c>
      <c r="N19" s="2">
        <v>1</v>
      </c>
    </row>
    <row r="20" spans="1:14" ht="12.75">
      <c r="A20" s="2">
        <v>13</v>
      </c>
      <c r="B20" s="2">
        <v>0</v>
      </c>
      <c r="C20">
        <f t="shared" si="2"/>
        <v>13</v>
      </c>
      <c r="D20" s="2">
        <v>13</v>
      </c>
      <c r="F20" s="2">
        <v>2</v>
      </c>
      <c r="G20" s="2">
        <v>0</v>
      </c>
      <c r="H20">
        <f t="shared" si="0"/>
        <v>2</v>
      </c>
      <c r="I20" s="2">
        <v>2</v>
      </c>
      <c r="K20" s="2">
        <v>1</v>
      </c>
      <c r="L20" s="2">
        <v>0</v>
      </c>
      <c r="M20">
        <f t="shared" si="1"/>
        <v>1</v>
      </c>
      <c r="N20" s="2">
        <v>1</v>
      </c>
    </row>
    <row r="21" spans="1:14" ht="12.75">
      <c r="A21" s="2">
        <v>8</v>
      </c>
      <c r="B21" s="2">
        <v>1</v>
      </c>
      <c r="C21">
        <f t="shared" si="2"/>
        <v>9</v>
      </c>
      <c r="D21" s="2">
        <v>9</v>
      </c>
      <c r="F21" s="2">
        <v>0</v>
      </c>
      <c r="G21" s="2">
        <v>0</v>
      </c>
      <c r="H21">
        <f t="shared" si="0"/>
        <v>0</v>
      </c>
      <c r="I21" s="2">
        <v>0</v>
      </c>
      <c r="K21" s="2">
        <v>0</v>
      </c>
      <c r="L21" s="2">
        <v>0</v>
      </c>
      <c r="M21">
        <f t="shared" si="1"/>
        <v>0</v>
      </c>
      <c r="N21" s="2">
        <v>0</v>
      </c>
    </row>
    <row r="22" spans="1:14" ht="12.75">
      <c r="A22" s="2">
        <v>15</v>
      </c>
      <c r="B22" s="2">
        <v>0</v>
      </c>
      <c r="C22">
        <f t="shared" si="2"/>
        <v>15</v>
      </c>
      <c r="D22" s="2">
        <v>15</v>
      </c>
      <c r="F22" s="2">
        <v>1</v>
      </c>
      <c r="G22" s="2">
        <v>0</v>
      </c>
      <c r="H22">
        <f t="shared" si="0"/>
        <v>1</v>
      </c>
      <c r="I22" s="2">
        <v>1</v>
      </c>
      <c r="K22" s="2">
        <v>0</v>
      </c>
      <c r="L22" s="2">
        <v>0</v>
      </c>
      <c r="M22">
        <f t="shared" si="1"/>
        <v>0</v>
      </c>
      <c r="N22" s="2">
        <v>0</v>
      </c>
    </row>
    <row r="23" spans="1:14" ht="12.75">
      <c r="A23" s="2">
        <v>101</v>
      </c>
      <c r="B23" s="2">
        <v>9</v>
      </c>
      <c r="C23">
        <f t="shared" si="2"/>
        <v>110</v>
      </c>
      <c r="D23" s="2">
        <v>110</v>
      </c>
      <c r="F23" s="2">
        <v>0</v>
      </c>
      <c r="G23" s="2">
        <v>0</v>
      </c>
      <c r="H23">
        <f t="shared" si="0"/>
        <v>0</v>
      </c>
      <c r="I23" s="2">
        <v>0</v>
      </c>
      <c r="K23" s="2">
        <v>0</v>
      </c>
      <c r="L23" s="2">
        <v>0</v>
      </c>
      <c r="M23">
        <f t="shared" si="1"/>
        <v>0</v>
      </c>
      <c r="N23" s="2">
        <v>0</v>
      </c>
    </row>
    <row r="24" spans="1:14" ht="12.75">
      <c r="A24" s="2">
        <v>20</v>
      </c>
      <c r="B24" s="2">
        <v>0</v>
      </c>
      <c r="C24">
        <f t="shared" si="2"/>
        <v>20</v>
      </c>
      <c r="D24" s="2">
        <v>20</v>
      </c>
      <c r="F24" s="2">
        <v>0</v>
      </c>
      <c r="G24" s="2">
        <v>0</v>
      </c>
      <c r="H24">
        <f t="shared" si="0"/>
        <v>0</v>
      </c>
      <c r="I24" s="2">
        <v>0</v>
      </c>
      <c r="K24" s="2">
        <v>0</v>
      </c>
      <c r="L24" s="2">
        <v>0</v>
      </c>
      <c r="M24">
        <f t="shared" si="1"/>
        <v>0</v>
      </c>
      <c r="N24" s="2">
        <v>0</v>
      </c>
    </row>
    <row r="25" spans="1:14" ht="12.75">
      <c r="A25" s="2">
        <v>81</v>
      </c>
      <c r="B25" s="2">
        <v>9</v>
      </c>
      <c r="C25">
        <f t="shared" si="2"/>
        <v>90</v>
      </c>
      <c r="D25" s="2">
        <v>90</v>
      </c>
      <c r="F25" s="2">
        <v>0</v>
      </c>
      <c r="G25" s="2">
        <v>0</v>
      </c>
      <c r="H25">
        <f t="shared" si="0"/>
        <v>0</v>
      </c>
      <c r="I25" s="2">
        <v>0</v>
      </c>
      <c r="K25" s="2">
        <v>0</v>
      </c>
      <c r="L25" s="2">
        <v>0</v>
      </c>
      <c r="M25">
        <f t="shared" si="1"/>
        <v>0</v>
      </c>
      <c r="N25" s="2">
        <v>0</v>
      </c>
    </row>
    <row r="26" spans="1:14" ht="12.75">
      <c r="A26" s="2">
        <v>6</v>
      </c>
      <c r="B26" s="2">
        <v>1</v>
      </c>
      <c r="C26">
        <f t="shared" si="2"/>
        <v>7</v>
      </c>
      <c r="D26" s="2">
        <v>7</v>
      </c>
      <c r="F26" s="2">
        <v>0</v>
      </c>
      <c r="G26" s="2">
        <v>0</v>
      </c>
      <c r="H26">
        <f t="shared" si="0"/>
        <v>0</v>
      </c>
      <c r="I26" s="2">
        <v>0</v>
      </c>
      <c r="K26" s="2">
        <v>0</v>
      </c>
      <c r="L26" s="2">
        <v>0</v>
      </c>
      <c r="M26">
        <f t="shared" si="1"/>
        <v>0</v>
      </c>
      <c r="N26" s="2">
        <v>0</v>
      </c>
    </row>
    <row r="27" spans="1:14" ht="12.75">
      <c r="A27" s="2">
        <v>0</v>
      </c>
      <c r="B27" s="2">
        <v>0</v>
      </c>
      <c r="C27">
        <f t="shared" si="2"/>
        <v>0</v>
      </c>
      <c r="D27" s="2">
        <v>0</v>
      </c>
      <c r="F27" s="2">
        <v>0</v>
      </c>
      <c r="G27" s="2">
        <v>0</v>
      </c>
      <c r="H27">
        <f t="shared" si="0"/>
        <v>0</v>
      </c>
      <c r="I27" s="2">
        <v>0</v>
      </c>
      <c r="K27" s="2">
        <v>0</v>
      </c>
      <c r="L27" s="2">
        <v>0</v>
      </c>
      <c r="M27">
        <f t="shared" si="1"/>
        <v>0</v>
      </c>
      <c r="N27" s="2">
        <v>0</v>
      </c>
    </row>
    <row r="28" spans="1:14" ht="12.75">
      <c r="A28" s="2">
        <v>14</v>
      </c>
      <c r="B28" s="2">
        <v>1</v>
      </c>
      <c r="C28">
        <f t="shared" si="2"/>
        <v>15</v>
      </c>
      <c r="D28" s="2">
        <v>15</v>
      </c>
      <c r="F28" s="2">
        <v>14</v>
      </c>
      <c r="G28" s="2">
        <v>1</v>
      </c>
      <c r="H28">
        <f t="shared" si="0"/>
        <v>15</v>
      </c>
      <c r="I28" s="2">
        <v>15</v>
      </c>
      <c r="K28" s="2">
        <v>13</v>
      </c>
      <c r="L28" s="2">
        <v>1</v>
      </c>
      <c r="M28">
        <f t="shared" si="1"/>
        <v>14</v>
      </c>
      <c r="N28" s="2">
        <v>14</v>
      </c>
    </row>
    <row r="29" spans="1:14" ht="12.75">
      <c r="A29" s="2">
        <v>0</v>
      </c>
      <c r="B29" s="2">
        <v>0</v>
      </c>
      <c r="C29">
        <f t="shared" si="2"/>
        <v>0</v>
      </c>
      <c r="D29" s="2">
        <v>0</v>
      </c>
      <c r="F29" s="2">
        <v>0</v>
      </c>
      <c r="G29" s="2">
        <v>0</v>
      </c>
      <c r="H29">
        <f t="shared" si="0"/>
        <v>0</v>
      </c>
      <c r="I29" s="2">
        <v>0</v>
      </c>
      <c r="K29" s="2">
        <v>0</v>
      </c>
      <c r="L29" s="2">
        <v>0</v>
      </c>
      <c r="M29">
        <f t="shared" si="1"/>
        <v>0</v>
      </c>
      <c r="N29" s="2">
        <v>0</v>
      </c>
    </row>
    <row r="30" spans="1:14" ht="12.75">
      <c r="A30" s="2">
        <v>0</v>
      </c>
      <c r="B30" s="2">
        <v>0</v>
      </c>
      <c r="C30">
        <f t="shared" si="2"/>
        <v>0</v>
      </c>
      <c r="D30" s="2">
        <v>0</v>
      </c>
      <c r="F30" s="2">
        <v>0</v>
      </c>
      <c r="G30" s="2">
        <v>0</v>
      </c>
      <c r="H30">
        <f t="shared" si="0"/>
        <v>0</v>
      </c>
      <c r="I30" s="2">
        <v>0</v>
      </c>
      <c r="K30" s="2">
        <v>0</v>
      </c>
      <c r="L30" s="2">
        <v>0</v>
      </c>
      <c r="M30">
        <f t="shared" si="1"/>
        <v>0</v>
      </c>
      <c r="N30" s="2">
        <v>0</v>
      </c>
    </row>
    <row r="31" spans="1:14" ht="12.75">
      <c r="A31" s="2">
        <v>0</v>
      </c>
      <c r="B31" s="2">
        <v>0</v>
      </c>
      <c r="C31">
        <f t="shared" si="2"/>
        <v>0</v>
      </c>
      <c r="D31" s="2">
        <v>0</v>
      </c>
      <c r="F31" s="2">
        <v>0</v>
      </c>
      <c r="G31" s="2">
        <v>0</v>
      </c>
      <c r="H31">
        <f t="shared" si="0"/>
        <v>0</v>
      </c>
      <c r="I31" s="2">
        <v>0</v>
      </c>
      <c r="K31" s="2">
        <v>0</v>
      </c>
      <c r="L31" s="2">
        <v>0</v>
      </c>
      <c r="M31">
        <f t="shared" si="1"/>
        <v>0</v>
      </c>
      <c r="N31" s="2">
        <v>0</v>
      </c>
    </row>
    <row r="32" spans="1:14" ht="12.75">
      <c r="A32" s="2">
        <v>4</v>
      </c>
      <c r="B32" s="2">
        <v>0</v>
      </c>
      <c r="C32">
        <f t="shared" si="2"/>
        <v>4</v>
      </c>
      <c r="D32" s="2">
        <v>4</v>
      </c>
      <c r="F32" s="2">
        <v>3</v>
      </c>
      <c r="G32" s="2">
        <v>0</v>
      </c>
      <c r="H32">
        <f t="shared" si="0"/>
        <v>3</v>
      </c>
      <c r="I32" s="2">
        <v>3</v>
      </c>
      <c r="K32" s="2">
        <v>3</v>
      </c>
      <c r="L32" s="2">
        <v>0</v>
      </c>
      <c r="M32">
        <f t="shared" si="1"/>
        <v>3</v>
      </c>
      <c r="N32" s="2">
        <v>3</v>
      </c>
    </row>
    <row r="33" spans="1:14" ht="12.75">
      <c r="A33" s="2">
        <v>4</v>
      </c>
      <c r="B33" s="2">
        <v>0</v>
      </c>
      <c r="C33">
        <f t="shared" si="2"/>
        <v>4</v>
      </c>
      <c r="D33" s="2">
        <v>4</v>
      </c>
      <c r="F33" s="2">
        <v>3</v>
      </c>
      <c r="G33" s="2">
        <v>0</v>
      </c>
      <c r="H33">
        <f t="shared" si="0"/>
        <v>3</v>
      </c>
      <c r="I33" s="2">
        <v>3</v>
      </c>
      <c r="K33" s="2">
        <v>3</v>
      </c>
      <c r="L33" s="2">
        <v>0</v>
      </c>
      <c r="M33">
        <f t="shared" si="1"/>
        <v>3</v>
      </c>
      <c r="N33" s="2">
        <v>3</v>
      </c>
    </row>
    <row r="34" spans="1:14" ht="12.75">
      <c r="A34" s="2">
        <v>0</v>
      </c>
      <c r="B34" s="2">
        <v>0</v>
      </c>
      <c r="C34">
        <f t="shared" si="2"/>
        <v>0</v>
      </c>
      <c r="D34" s="2">
        <v>0</v>
      </c>
      <c r="F34" s="2">
        <v>0</v>
      </c>
      <c r="G34" s="2">
        <v>0</v>
      </c>
      <c r="H34">
        <f t="shared" si="0"/>
        <v>0</v>
      </c>
      <c r="I34" s="2">
        <v>0</v>
      </c>
      <c r="K34" s="2">
        <v>0</v>
      </c>
      <c r="L34" s="2">
        <v>0</v>
      </c>
      <c r="M34">
        <f t="shared" si="1"/>
        <v>0</v>
      </c>
      <c r="N34" s="2">
        <v>0</v>
      </c>
    </row>
    <row r="35" spans="1:14" ht="12.75">
      <c r="A35" s="2">
        <v>0</v>
      </c>
      <c r="B35" s="2">
        <v>0</v>
      </c>
      <c r="C35">
        <f t="shared" si="2"/>
        <v>0</v>
      </c>
      <c r="D35" s="2">
        <v>0</v>
      </c>
      <c r="F35" s="2">
        <v>0</v>
      </c>
      <c r="G35" s="2">
        <v>0</v>
      </c>
      <c r="H35">
        <f t="shared" si="0"/>
        <v>0</v>
      </c>
      <c r="I35" s="2">
        <v>0</v>
      </c>
      <c r="K35" s="2">
        <v>0</v>
      </c>
      <c r="L35" s="2">
        <v>0</v>
      </c>
      <c r="M35">
        <f t="shared" si="1"/>
        <v>0</v>
      </c>
      <c r="N35" s="2">
        <v>0</v>
      </c>
    </row>
    <row r="36" spans="1:14" ht="12.75">
      <c r="A36" s="2">
        <v>0</v>
      </c>
      <c r="B36" s="2">
        <v>0</v>
      </c>
      <c r="C36">
        <f t="shared" si="2"/>
        <v>0</v>
      </c>
      <c r="D36" s="2">
        <v>0</v>
      </c>
      <c r="F36" s="2">
        <v>0</v>
      </c>
      <c r="G36" s="2">
        <v>0</v>
      </c>
      <c r="H36">
        <f t="shared" si="0"/>
        <v>0</v>
      </c>
      <c r="I36" s="2">
        <v>0</v>
      </c>
      <c r="K36" s="2">
        <v>0</v>
      </c>
      <c r="L36" s="2">
        <v>0</v>
      </c>
      <c r="M36">
        <f t="shared" si="1"/>
        <v>0</v>
      </c>
      <c r="N36" s="2">
        <v>0</v>
      </c>
    </row>
    <row r="37" spans="1:14" ht="12.75">
      <c r="A37" s="2">
        <v>3</v>
      </c>
      <c r="B37" s="2">
        <v>0</v>
      </c>
      <c r="C37">
        <f t="shared" si="2"/>
        <v>3</v>
      </c>
      <c r="D37" s="2">
        <v>3</v>
      </c>
      <c r="F37" s="2">
        <v>0</v>
      </c>
      <c r="G37" s="2">
        <v>0</v>
      </c>
      <c r="H37">
        <f t="shared" si="0"/>
        <v>0</v>
      </c>
      <c r="I37" s="2">
        <v>0</v>
      </c>
      <c r="K37" s="2">
        <v>0</v>
      </c>
      <c r="L37" s="2">
        <v>0</v>
      </c>
      <c r="M37">
        <f t="shared" si="1"/>
        <v>0</v>
      </c>
      <c r="N37" s="2">
        <v>0</v>
      </c>
    </row>
    <row r="38" spans="1:14" ht="12.75">
      <c r="A38" s="2">
        <v>3</v>
      </c>
      <c r="B38" s="2">
        <v>0</v>
      </c>
      <c r="C38">
        <f t="shared" si="2"/>
        <v>3</v>
      </c>
      <c r="D38" s="2">
        <v>3</v>
      </c>
      <c r="F38" s="2">
        <v>0</v>
      </c>
      <c r="G38" s="2">
        <v>0</v>
      </c>
      <c r="H38">
        <f t="shared" si="0"/>
        <v>0</v>
      </c>
      <c r="I38" s="2">
        <v>0</v>
      </c>
      <c r="K38" s="2">
        <v>0</v>
      </c>
      <c r="L38" s="2">
        <v>0</v>
      </c>
      <c r="M38">
        <f t="shared" si="1"/>
        <v>0</v>
      </c>
      <c r="N38" s="2">
        <v>0</v>
      </c>
    </row>
    <row r="39" spans="1:14" ht="12.75">
      <c r="A39" s="2">
        <v>25</v>
      </c>
      <c r="B39" s="2">
        <v>37</v>
      </c>
      <c r="C39">
        <f t="shared" si="2"/>
        <v>62</v>
      </c>
      <c r="D39" s="2">
        <v>62</v>
      </c>
      <c r="F39" s="2">
        <v>4</v>
      </c>
      <c r="G39" s="2">
        <v>4</v>
      </c>
      <c r="H39">
        <f t="shared" si="0"/>
        <v>8</v>
      </c>
      <c r="I39" s="2">
        <v>8</v>
      </c>
      <c r="K39" s="2">
        <v>4</v>
      </c>
      <c r="L39" s="2">
        <v>4</v>
      </c>
      <c r="M39">
        <f t="shared" si="1"/>
        <v>8</v>
      </c>
      <c r="N39" s="2">
        <v>8</v>
      </c>
    </row>
    <row r="40" spans="1:14" ht="12.75">
      <c r="A40" s="2">
        <v>88</v>
      </c>
      <c r="B40" s="2">
        <v>61</v>
      </c>
      <c r="C40">
        <f t="shared" si="2"/>
        <v>149</v>
      </c>
      <c r="D40" s="2">
        <v>149</v>
      </c>
      <c r="F40" s="2">
        <v>6</v>
      </c>
      <c r="G40" s="2">
        <v>3</v>
      </c>
      <c r="H40">
        <f t="shared" si="0"/>
        <v>9</v>
      </c>
      <c r="I40" s="2">
        <v>9</v>
      </c>
      <c r="K40" s="2">
        <v>5</v>
      </c>
      <c r="L40" s="2">
        <v>2</v>
      </c>
      <c r="M40">
        <f t="shared" si="1"/>
        <v>7</v>
      </c>
      <c r="N40" s="2">
        <v>7</v>
      </c>
    </row>
    <row r="41" spans="1:14" ht="12.75">
      <c r="A41" s="2">
        <v>0</v>
      </c>
      <c r="B41" s="2">
        <v>1</v>
      </c>
      <c r="C41">
        <f t="shared" si="2"/>
        <v>1</v>
      </c>
      <c r="D41" s="2">
        <v>1</v>
      </c>
      <c r="F41" s="2">
        <v>0</v>
      </c>
      <c r="G41" s="2">
        <v>0</v>
      </c>
      <c r="H41">
        <f t="shared" si="0"/>
        <v>0</v>
      </c>
      <c r="I41" s="2">
        <v>0</v>
      </c>
      <c r="K41" s="2">
        <v>0</v>
      </c>
      <c r="L41" s="2">
        <v>0</v>
      </c>
      <c r="M41">
        <f t="shared" si="1"/>
        <v>0</v>
      </c>
      <c r="N41" s="2">
        <v>0</v>
      </c>
    </row>
    <row r="42" spans="1:14" ht="12.75">
      <c r="A42" s="2">
        <v>0</v>
      </c>
      <c r="B42" s="2">
        <v>0</v>
      </c>
      <c r="C42">
        <f t="shared" si="2"/>
        <v>0</v>
      </c>
      <c r="D42" s="2">
        <v>0</v>
      </c>
      <c r="F42" s="2">
        <v>0</v>
      </c>
      <c r="G42" s="2">
        <v>0</v>
      </c>
      <c r="H42">
        <f t="shared" si="0"/>
        <v>0</v>
      </c>
      <c r="I42" s="2">
        <v>0</v>
      </c>
      <c r="K42" s="2">
        <v>0</v>
      </c>
      <c r="L42" s="2">
        <v>0</v>
      </c>
      <c r="M42">
        <f t="shared" si="1"/>
        <v>0</v>
      </c>
      <c r="N42" s="2">
        <v>0</v>
      </c>
    </row>
    <row r="43" spans="1:14" ht="12.75">
      <c r="A43" s="2">
        <v>0</v>
      </c>
      <c r="B43" s="2">
        <v>0</v>
      </c>
      <c r="C43">
        <f t="shared" si="2"/>
        <v>0</v>
      </c>
      <c r="D43" s="2">
        <v>0</v>
      </c>
      <c r="F43" s="2">
        <v>0</v>
      </c>
      <c r="G43" s="2">
        <v>0</v>
      </c>
      <c r="H43">
        <f t="shared" si="0"/>
        <v>0</v>
      </c>
      <c r="I43" s="2">
        <v>0</v>
      </c>
      <c r="K43" s="2">
        <v>0</v>
      </c>
      <c r="L43" s="2">
        <v>0</v>
      </c>
      <c r="M43">
        <f t="shared" si="1"/>
        <v>0</v>
      </c>
      <c r="N43" s="2">
        <v>0</v>
      </c>
    </row>
    <row r="44" spans="1:14" ht="12.75">
      <c r="A44" s="2">
        <v>0</v>
      </c>
      <c r="B44" s="2">
        <v>0</v>
      </c>
      <c r="C44">
        <f t="shared" si="2"/>
        <v>0</v>
      </c>
      <c r="D44" s="2">
        <v>0</v>
      </c>
      <c r="F44" s="2">
        <v>0</v>
      </c>
      <c r="G44" s="2">
        <v>0</v>
      </c>
      <c r="H44">
        <f t="shared" si="0"/>
        <v>0</v>
      </c>
      <c r="I44" s="2">
        <v>0</v>
      </c>
      <c r="K44" s="2">
        <v>0</v>
      </c>
      <c r="L44" s="2">
        <v>0</v>
      </c>
      <c r="M44">
        <f t="shared" si="1"/>
        <v>0</v>
      </c>
      <c r="N44" s="2">
        <v>0</v>
      </c>
    </row>
    <row r="45" spans="1:14" ht="12.75">
      <c r="A45" s="2">
        <v>0</v>
      </c>
      <c r="B45" s="2">
        <v>0</v>
      </c>
      <c r="C45">
        <f t="shared" si="2"/>
        <v>0</v>
      </c>
      <c r="D45" s="2">
        <v>0</v>
      </c>
      <c r="F45" s="2">
        <v>0</v>
      </c>
      <c r="G45" s="2">
        <v>0</v>
      </c>
      <c r="H45">
        <f t="shared" si="0"/>
        <v>0</v>
      </c>
      <c r="I45" s="2">
        <v>0</v>
      </c>
      <c r="K45" s="2">
        <v>0</v>
      </c>
      <c r="L45" s="2">
        <v>0</v>
      </c>
      <c r="M45">
        <f t="shared" si="1"/>
        <v>0</v>
      </c>
      <c r="N45" s="2">
        <v>0</v>
      </c>
    </row>
    <row r="46" spans="1:14" ht="12.75">
      <c r="A46" s="2">
        <v>0</v>
      </c>
      <c r="B46" s="2">
        <v>0</v>
      </c>
      <c r="C46">
        <f t="shared" si="2"/>
        <v>0</v>
      </c>
      <c r="D46" s="2">
        <v>0</v>
      </c>
      <c r="F46" s="2">
        <v>0</v>
      </c>
      <c r="G46" s="2">
        <v>0</v>
      </c>
      <c r="H46">
        <f t="shared" si="0"/>
        <v>0</v>
      </c>
      <c r="I46" s="2">
        <v>0</v>
      </c>
      <c r="K46" s="2">
        <v>0</v>
      </c>
      <c r="L46" s="2">
        <v>0</v>
      </c>
      <c r="M46">
        <f t="shared" si="1"/>
        <v>0</v>
      </c>
      <c r="N46" s="2">
        <v>0</v>
      </c>
    </row>
    <row r="47" spans="1:14" ht="12.75">
      <c r="A47" s="2">
        <v>0</v>
      </c>
      <c r="B47" s="2">
        <v>0</v>
      </c>
      <c r="C47">
        <f t="shared" si="2"/>
        <v>0</v>
      </c>
      <c r="D47" s="2">
        <v>0</v>
      </c>
      <c r="F47" s="2">
        <v>0</v>
      </c>
      <c r="G47" s="2">
        <v>0</v>
      </c>
      <c r="H47">
        <f t="shared" si="0"/>
        <v>0</v>
      </c>
      <c r="I47" s="2">
        <v>0</v>
      </c>
      <c r="K47" s="2">
        <v>0</v>
      </c>
      <c r="L47" s="2">
        <v>0</v>
      </c>
      <c r="M47">
        <f t="shared" si="1"/>
        <v>0</v>
      </c>
      <c r="N47" s="2">
        <v>0</v>
      </c>
    </row>
    <row r="48" spans="1:14" ht="12.75">
      <c r="A48" s="2">
        <v>574</v>
      </c>
      <c r="B48" s="2">
        <v>27</v>
      </c>
      <c r="C48">
        <f t="shared" si="2"/>
        <v>601</v>
      </c>
      <c r="D48" s="2">
        <v>601</v>
      </c>
      <c r="F48" s="2">
        <v>427</v>
      </c>
      <c r="G48" s="2">
        <v>16</v>
      </c>
      <c r="H48">
        <f t="shared" si="0"/>
        <v>443</v>
      </c>
      <c r="I48" s="2">
        <v>443</v>
      </c>
      <c r="K48" s="2">
        <v>375</v>
      </c>
      <c r="L48" s="2">
        <v>14</v>
      </c>
      <c r="M48">
        <f t="shared" si="1"/>
        <v>389</v>
      </c>
      <c r="N48" s="2">
        <v>389</v>
      </c>
    </row>
    <row r="49" spans="1:14" ht="12.75">
      <c r="A49" s="2">
        <v>152</v>
      </c>
      <c r="B49" s="2">
        <v>28</v>
      </c>
      <c r="C49">
        <f t="shared" si="2"/>
        <v>180</v>
      </c>
      <c r="D49" s="2">
        <v>180</v>
      </c>
      <c r="F49" s="2">
        <v>7</v>
      </c>
      <c r="G49" s="2">
        <v>6</v>
      </c>
      <c r="H49">
        <f t="shared" si="0"/>
        <v>13</v>
      </c>
      <c r="I49" s="2">
        <v>13</v>
      </c>
      <c r="K49" s="2">
        <v>6</v>
      </c>
      <c r="L49" s="2">
        <v>5</v>
      </c>
      <c r="M49">
        <f t="shared" si="1"/>
        <v>11</v>
      </c>
      <c r="N49" s="2">
        <v>11</v>
      </c>
    </row>
    <row r="50" spans="1:14" ht="12.75">
      <c r="A50" s="2">
        <v>151</v>
      </c>
      <c r="B50" s="2">
        <v>28</v>
      </c>
      <c r="C50">
        <f t="shared" si="2"/>
        <v>179</v>
      </c>
      <c r="D50" s="2">
        <v>179</v>
      </c>
      <c r="F50" s="2">
        <v>7</v>
      </c>
      <c r="G50" s="2">
        <v>6</v>
      </c>
      <c r="H50">
        <f t="shared" si="0"/>
        <v>13</v>
      </c>
      <c r="I50" s="2">
        <v>13</v>
      </c>
      <c r="K50" s="2">
        <v>6</v>
      </c>
      <c r="L50" s="2">
        <v>5</v>
      </c>
      <c r="M50">
        <f t="shared" si="1"/>
        <v>11</v>
      </c>
      <c r="N50" s="2">
        <v>11</v>
      </c>
    </row>
    <row r="51" spans="1:14" ht="12.75">
      <c r="A51" s="2">
        <v>58</v>
      </c>
      <c r="B51" s="2">
        <v>10</v>
      </c>
      <c r="C51">
        <f t="shared" si="2"/>
        <v>68</v>
      </c>
      <c r="D51" s="2">
        <v>68</v>
      </c>
      <c r="F51" s="2">
        <v>1</v>
      </c>
      <c r="G51" s="2">
        <v>0</v>
      </c>
      <c r="H51">
        <f t="shared" si="0"/>
        <v>1</v>
      </c>
      <c r="I51" s="2">
        <v>1</v>
      </c>
      <c r="K51" s="2">
        <v>0</v>
      </c>
      <c r="L51" s="2">
        <v>0</v>
      </c>
      <c r="M51">
        <f t="shared" si="1"/>
        <v>0</v>
      </c>
      <c r="N51" s="2">
        <v>0</v>
      </c>
    </row>
    <row r="52" spans="1:14" ht="12.75">
      <c r="A52" s="2">
        <v>135</v>
      </c>
      <c r="B52" s="2">
        <v>14</v>
      </c>
      <c r="C52">
        <f t="shared" si="2"/>
        <v>149</v>
      </c>
      <c r="D52" s="2">
        <v>149</v>
      </c>
      <c r="F52" s="2">
        <v>2</v>
      </c>
      <c r="G52" s="2">
        <v>0</v>
      </c>
      <c r="H52">
        <f t="shared" si="0"/>
        <v>2</v>
      </c>
      <c r="I52" s="2">
        <v>2</v>
      </c>
      <c r="K52" s="2">
        <v>1</v>
      </c>
      <c r="L52" s="2">
        <v>0</v>
      </c>
      <c r="M52">
        <f t="shared" si="1"/>
        <v>1</v>
      </c>
      <c r="N52" s="2">
        <v>1</v>
      </c>
    </row>
    <row r="53" spans="1:14" ht="12.75">
      <c r="A53" s="2">
        <v>101</v>
      </c>
      <c r="B53" s="2">
        <v>18</v>
      </c>
      <c r="C53">
        <f t="shared" si="2"/>
        <v>119</v>
      </c>
      <c r="D53" s="2">
        <v>119</v>
      </c>
      <c r="F53" s="2">
        <v>0</v>
      </c>
      <c r="G53" s="2">
        <v>0</v>
      </c>
      <c r="H53">
        <f t="shared" si="0"/>
        <v>0</v>
      </c>
      <c r="I53" s="2">
        <v>0</v>
      </c>
      <c r="K53" s="2">
        <v>0</v>
      </c>
      <c r="L53" s="2">
        <v>0</v>
      </c>
      <c r="M53">
        <f t="shared" si="1"/>
        <v>0</v>
      </c>
      <c r="N53" s="2">
        <v>0</v>
      </c>
    </row>
    <row r="54" spans="1:14" ht="12.75">
      <c r="A54" s="2">
        <v>0</v>
      </c>
      <c r="B54" s="2">
        <v>0</v>
      </c>
      <c r="C54">
        <f t="shared" si="2"/>
        <v>0</v>
      </c>
      <c r="D54" s="2">
        <v>0</v>
      </c>
      <c r="F54" s="2">
        <v>0</v>
      </c>
      <c r="G54" s="2">
        <v>0</v>
      </c>
      <c r="H54">
        <f t="shared" si="0"/>
        <v>0</v>
      </c>
      <c r="I54" s="2">
        <v>0</v>
      </c>
      <c r="K54" s="2">
        <v>0</v>
      </c>
      <c r="L54" s="2">
        <v>0</v>
      </c>
      <c r="M54">
        <f t="shared" si="1"/>
        <v>0</v>
      </c>
      <c r="N54" s="2">
        <v>0</v>
      </c>
    </row>
    <row r="55" spans="1:14" ht="12.75">
      <c r="A55" s="2">
        <v>84</v>
      </c>
      <c r="B55" s="2">
        <v>18</v>
      </c>
      <c r="C55">
        <f t="shared" si="2"/>
        <v>102</v>
      </c>
      <c r="D55" s="2">
        <v>102</v>
      </c>
      <c r="F55" s="2">
        <v>2</v>
      </c>
      <c r="G55" s="2">
        <v>0</v>
      </c>
      <c r="H55">
        <f t="shared" si="0"/>
        <v>2</v>
      </c>
      <c r="I55" s="2">
        <v>2</v>
      </c>
      <c r="K55" s="2">
        <v>1</v>
      </c>
      <c r="L55" s="2">
        <v>0</v>
      </c>
      <c r="M55">
        <f t="shared" si="1"/>
        <v>1</v>
      </c>
      <c r="N55" s="2">
        <v>1</v>
      </c>
    </row>
    <row r="56" spans="1:14" ht="12.75">
      <c r="A56" s="2">
        <v>129141</v>
      </c>
      <c r="B56" s="2">
        <v>6938</v>
      </c>
      <c r="C56">
        <f t="shared" si="2"/>
        <v>136079</v>
      </c>
      <c r="D56" s="2">
        <v>136079</v>
      </c>
      <c r="F56" s="2">
        <v>88752</v>
      </c>
      <c r="G56" s="2">
        <v>5201</v>
      </c>
      <c r="H56">
        <f t="shared" si="0"/>
        <v>93953</v>
      </c>
      <c r="I56" s="2">
        <v>93953</v>
      </c>
      <c r="K56" s="2">
        <v>80787</v>
      </c>
      <c r="L56" s="2">
        <v>4964</v>
      </c>
      <c r="M56">
        <f t="shared" si="1"/>
        <v>85751</v>
      </c>
      <c r="N56" s="2">
        <v>85751</v>
      </c>
    </row>
    <row r="57" spans="1:14" ht="12.75">
      <c r="A57" s="2">
        <v>1373</v>
      </c>
      <c r="B57" s="2">
        <v>0</v>
      </c>
      <c r="C57">
        <f t="shared" si="2"/>
        <v>1373</v>
      </c>
      <c r="D57" s="2">
        <v>1373</v>
      </c>
      <c r="F57" s="2">
        <v>467</v>
      </c>
      <c r="G57" s="2">
        <v>0</v>
      </c>
      <c r="H57">
        <f t="shared" si="0"/>
        <v>467</v>
      </c>
      <c r="I57" s="2">
        <v>467</v>
      </c>
      <c r="K57" s="2">
        <v>396</v>
      </c>
      <c r="L57" s="2">
        <v>0</v>
      </c>
      <c r="M57">
        <f t="shared" si="1"/>
        <v>396</v>
      </c>
      <c r="N57" s="2">
        <v>396</v>
      </c>
    </row>
    <row r="58" spans="1:14" ht="12.75">
      <c r="A58" s="2">
        <v>0</v>
      </c>
      <c r="B58" s="2">
        <v>0</v>
      </c>
      <c r="C58">
        <f t="shared" si="2"/>
        <v>0</v>
      </c>
      <c r="D58" s="2">
        <v>0</v>
      </c>
      <c r="F58" s="2">
        <v>0</v>
      </c>
      <c r="G58" s="2">
        <v>0</v>
      </c>
      <c r="H58">
        <f t="shared" si="0"/>
        <v>0</v>
      </c>
      <c r="I58" s="2">
        <v>0</v>
      </c>
      <c r="K58" s="2">
        <v>0</v>
      </c>
      <c r="L58" s="2">
        <v>0</v>
      </c>
      <c r="M58">
        <f t="shared" si="1"/>
        <v>0</v>
      </c>
      <c r="N58" s="2">
        <v>0</v>
      </c>
    </row>
    <row r="59" spans="1:14" ht="12.75">
      <c r="A59" s="2">
        <v>0</v>
      </c>
      <c r="B59" s="2">
        <v>0</v>
      </c>
      <c r="C59">
        <f t="shared" si="2"/>
        <v>0</v>
      </c>
      <c r="D59" s="2">
        <v>0</v>
      </c>
      <c r="F59" s="2">
        <v>0</v>
      </c>
      <c r="G59" s="2">
        <v>0</v>
      </c>
      <c r="H59">
        <f t="shared" si="0"/>
        <v>0</v>
      </c>
      <c r="I59" s="2">
        <v>0</v>
      </c>
      <c r="K59" s="2">
        <v>0</v>
      </c>
      <c r="L59" s="2">
        <v>0</v>
      </c>
      <c r="M59">
        <f t="shared" si="1"/>
        <v>0</v>
      </c>
      <c r="N59" s="2">
        <v>0</v>
      </c>
    </row>
    <row r="60" spans="1:14" ht="12.75">
      <c r="A60" s="2">
        <v>5</v>
      </c>
      <c r="B60" s="2">
        <v>0</v>
      </c>
      <c r="C60">
        <f t="shared" si="2"/>
        <v>5</v>
      </c>
      <c r="D60" s="2">
        <v>5</v>
      </c>
      <c r="F60" s="2">
        <v>5</v>
      </c>
      <c r="G60" s="2">
        <v>0</v>
      </c>
      <c r="H60">
        <f t="shared" si="0"/>
        <v>5</v>
      </c>
      <c r="I60" s="2">
        <v>5</v>
      </c>
      <c r="K60" s="2">
        <v>5</v>
      </c>
      <c r="L60" s="2">
        <v>0</v>
      </c>
      <c r="M60">
        <f t="shared" si="1"/>
        <v>5</v>
      </c>
      <c r="N60" s="2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ZavEpid</dc:creator>
  <cp:keywords/>
  <dc:description/>
  <cp:lastModifiedBy>Admin</cp:lastModifiedBy>
  <cp:lastPrinted>2009-08-13T05:06:50Z</cp:lastPrinted>
  <dcterms:created xsi:type="dcterms:W3CDTF">2006-03-01T06:47:04Z</dcterms:created>
  <dcterms:modified xsi:type="dcterms:W3CDTF">2010-01-28T14:09:36Z</dcterms:modified>
  <cp:category/>
  <cp:version/>
  <cp:contentType/>
  <cp:contentStatus/>
</cp:coreProperties>
</file>