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7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<sst xmlns="http://schemas.openxmlformats.org/spreadsheetml/2006/main" count="137" uniqueCount="89">
  <si>
    <t>Наименование заболеваний</t>
  </si>
  <si>
    <t>всего</t>
  </si>
  <si>
    <t>до 14 лет</t>
  </si>
  <si>
    <t>до 17 лет</t>
  </si>
  <si>
    <t>Другие сальмонеллёзные инфекции</t>
  </si>
  <si>
    <t>Острые вирусные гепатиты</t>
  </si>
  <si>
    <t>острый гепатит В</t>
  </si>
  <si>
    <t>острый гепатит С</t>
  </si>
  <si>
    <t>Острые вялые параличи</t>
  </si>
  <si>
    <t>Коклюш</t>
  </si>
  <si>
    <t>Краснуха</t>
  </si>
  <si>
    <t>Паротит эпидемический</t>
  </si>
  <si>
    <t>Менингококковая инфекция</t>
  </si>
  <si>
    <t>в том числе генерализованные формы</t>
  </si>
  <si>
    <t>Гнойно-септические инфекции новорожденных</t>
  </si>
  <si>
    <t>Геморрагические лихорадки</t>
  </si>
  <si>
    <t>в том числе с почечным синдромом</t>
  </si>
  <si>
    <t>Клещевой весенне-летний энцефалит</t>
  </si>
  <si>
    <t>Клещевой боррелиоз (болезнь Лайма)</t>
  </si>
  <si>
    <t>Бактериальная дизентерия (шигеллёз)</t>
  </si>
  <si>
    <t>О.К.И., вызванные не установленными возбудителями</t>
  </si>
  <si>
    <t>Энтеровирусные инфекции</t>
  </si>
  <si>
    <t>в т.ч.: острый гепатит А</t>
  </si>
  <si>
    <t>Псевдотуберкулёз</t>
  </si>
  <si>
    <t>Лептоспироз</t>
  </si>
  <si>
    <t>Педикулёз</t>
  </si>
  <si>
    <t>Туберкулёз (впервые выявленный) активные формы</t>
  </si>
  <si>
    <t>в т. ч. туберкулёз органов дыхания</t>
  </si>
  <si>
    <t>из них бациллярные формы</t>
  </si>
  <si>
    <t>Гонорея (острая и хроническая)</t>
  </si>
  <si>
    <t>Бессимптомный инфекционный статус</t>
  </si>
  <si>
    <t>Грипп</t>
  </si>
  <si>
    <t>О.К.И., вызванные установленными возбудителями</t>
  </si>
  <si>
    <t>Сифилис (впервые выявленный) все формы</t>
  </si>
  <si>
    <t>Малярия, впервые вявленная</t>
  </si>
  <si>
    <t>Поствакцинальные осложнения</t>
  </si>
  <si>
    <t xml:space="preserve">Острые инфекции В.Д.П. </t>
  </si>
  <si>
    <t>-</t>
  </si>
  <si>
    <t>проверка</t>
  </si>
  <si>
    <t>=</t>
  </si>
  <si>
    <t>15-17 лет</t>
  </si>
  <si>
    <t>- 2 сл.</t>
  </si>
  <si>
    <t>- 1 сл.</t>
  </si>
  <si>
    <t>+ 2 сл.</t>
  </si>
  <si>
    <t>+ 1 сл.</t>
  </si>
  <si>
    <t>+ 4 сл.</t>
  </si>
  <si>
    <t>- 4 сл.</t>
  </si>
  <si>
    <t>- в 2,8 р.</t>
  </si>
  <si>
    <t>- 20 %</t>
  </si>
  <si>
    <t>8 мес</t>
  </si>
  <si>
    <t>- в 5,1 р.</t>
  </si>
  <si>
    <t>в 2,2 р.</t>
  </si>
  <si>
    <t>64 %</t>
  </si>
  <si>
    <t>- в 5,3 р.</t>
  </si>
  <si>
    <t>- в 12,4 р.</t>
  </si>
  <si>
    <t>59 %</t>
  </si>
  <si>
    <t>10 %</t>
  </si>
  <si>
    <t>6 %</t>
  </si>
  <si>
    <t>сентябрь</t>
  </si>
  <si>
    <t>9 мес</t>
  </si>
  <si>
    <t>- 17 %</t>
  </si>
  <si>
    <t>- в 2,2 р.</t>
  </si>
  <si>
    <t>81 %</t>
  </si>
  <si>
    <t>в 9,5 р.</t>
  </si>
  <si>
    <t>67 %</t>
  </si>
  <si>
    <t>в 2,1 р.</t>
  </si>
  <si>
    <t>15 %</t>
  </si>
  <si>
    <t>- в 2,3 р.</t>
  </si>
  <si>
    <t>- 96 %</t>
  </si>
  <si>
    <t>- в 10,8 р.</t>
  </si>
  <si>
    <t>+ 3 сл.</t>
  </si>
  <si>
    <t>2 %</t>
  </si>
  <si>
    <t>55 %</t>
  </si>
  <si>
    <t>89 %</t>
  </si>
  <si>
    <t>82 %</t>
  </si>
  <si>
    <t>- 23 %</t>
  </si>
  <si>
    <t>- 67 %</t>
  </si>
  <si>
    <t>45 %</t>
  </si>
  <si>
    <t>11 %</t>
  </si>
  <si>
    <t>- 81 %</t>
  </si>
  <si>
    <t>- 2,2 р.</t>
  </si>
  <si>
    <t>- 9 %</t>
  </si>
  <si>
    <t>рост, снижение</t>
  </si>
  <si>
    <t>в т. ч. у детей в возрасте до 14 лет включительно</t>
  </si>
  <si>
    <t>   всего</t>
  </si>
  <si>
    <t>   в т. ч. у детей до 14 лет включительно</t>
  </si>
  <si>
    <t>абс. число</t>
  </si>
  <si>
    <t>на 100 тыс.</t>
  </si>
  <si>
    <t xml:space="preserve">Инфекционная заболеваемость в Костромской области за  январь - сентябрь  2008 - 2007 гг.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</si>
</sst>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1">
    <font>
      <sz val="10"/>
      <name val="Arial Cyr"/>
      <family val="0"/>
    </font>
    <font>
      <sz val="8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0" zoomScaleNormal="80" zoomScalePageLayoutView="0" workbookViewId="0" topLeftCell="A7">
      <selection activeCell="M6" sqref="M6"/>
    </sheetView>
  </sheetViews>
  <sheetFormatPr defaultColWidth="9.00390625" defaultRowHeight="12.75"/>
  <cols>
    <col min="1" max="1" width="26.125" style="0" customWidth="1"/>
    <col min="2" max="11" width="9.875" style="0" customWidth="1"/>
    <col min="12" max="12" width="0.74609375" style="0" customWidth="1"/>
  </cols>
  <sheetData>
    <row r="1" spans="1:11" ht="12.75">
      <c r="A1" s="14" t="s">
        <v>88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9" t="s">
        <v>0</v>
      </c>
      <c r="B3" s="10">
        <v>2008</v>
      </c>
      <c r="C3" s="10"/>
      <c r="D3" s="10"/>
      <c r="E3" s="10"/>
      <c r="F3" s="10">
        <v>2007</v>
      </c>
      <c r="G3" s="10"/>
      <c r="H3" s="10"/>
      <c r="I3" s="10"/>
      <c r="J3" s="9" t="s">
        <v>82</v>
      </c>
      <c r="K3" s="9"/>
    </row>
    <row r="4" spans="1:11" ht="12.75">
      <c r="A4" s="9"/>
      <c r="B4" s="9" t="s">
        <v>1</v>
      </c>
      <c r="C4" s="9"/>
      <c r="D4" s="9" t="s">
        <v>83</v>
      </c>
      <c r="E4" s="9"/>
      <c r="F4" s="9" t="s">
        <v>1</v>
      </c>
      <c r="G4" s="9"/>
      <c r="H4" s="9" t="s">
        <v>83</v>
      </c>
      <c r="I4" s="9"/>
      <c r="J4" s="9" t="s">
        <v>84</v>
      </c>
      <c r="K4" s="9" t="s">
        <v>85</v>
      </c>
    </row>
    <row r="5" spans="1:11" ht="25.5">
      <c r="A5" s="9"/>
      <c r="B5" s="11" t="s">
        <v>86</v>
      </c>
      <c r="C5" s="11" t="s">
        <v>87</v>
      </c>
      <c r="D5" s="11" t="s">
        <v>86</v>
      </c>
      <c r="E5" s="11" t="s">
        <v>87</v>
      </c>
      <c r="F5" s="11" t="s">
        <v>86</v>
      </c>
      <c r="G5" s="11" t="s">
        <v>87</v>
      </c>
      <c r="H5" s="11" t="s">
        <v>86</v>
      </c>
      <c r="I5" s="11" t="s">
        <v>87</v>
      </c>
      <c r="J5" s="9"/>
      <c r="K5" s="9"/>
    </row>
    <row r="6" spans="1:11" ht="22.5" customHeight="1">
      <c r="A6" s="12" t="s">
        <v>4</v>
      </c>
      <c r="B6" s="5">
        <v>110</v>
      </c>
      <c r="C6" s="3">
        <f aca="true" t="shared" si="0" ref="C6:C38">B6*100/702.2</f>
        <v>15.66505269154087</v>
      </c>
      <c r="D6" s="5">
        <v>27</v>
      </c>
      <c r="E6" s="3">
        <f aca="true" t="shared" si="1" ref="E6:E38">D6*100/96.7</f>
        <v>27.92140641158221</v>
      </c>
      <c r="F6" s="4">
        <v>130</v>
      </c>
      <c r="G6" s="3">
        <f aca="true" t="shared" si="2" ref="G6:G38">F6*100/709</f>
        <v>18.33568406205924</v>
      </c>
      <c r="H6" s="4">
        <v>62</v>
      </c>
      <c r="I6" s="3">
        <f aca="true" t="shared" si="3" ref="I6:I38">H6*100/98.8</f>
        <v>62.75303643724696</v>
      </c>
      <c r="J6" s="8" t="s">
        <v>60</v>
      </c>
      <c r="K6" s="8" t="s">
        <v>61</v>
      </c>
    </row>
    <row r="7" spans="1:11" ht="22.5" customHeight="1">
      <c r="A7" s="12" t="s">
        <v>19</v>
      </c>
      <c r="B7" s="5">
        <v>97</v>
      </c>
      <c r="C7" s="3">
        <f t="shared" si="0"/>
        <v>13.813728282540586</v>
      </c>
      <c r="D7" s="5">
        <v>37</v>
      </c>
      <c r="E7" s="3">
        <f t="shared" si="1"/>
        <v>38.26266804550155</v>
      </c>
      <c r="F7" s="4">
        <v>54</v>
      </c>
      <c r="G7" s="3">
        <f t="shared" si="2"/>
        <v>7.616361071932299</v>
      </c>
      <c r="H7" s="4">
        <v>4</v>
      </c>
      <c r="I7" s="3">
        <f t="shared" si="3"/>
        <v>4.048582995951417</v>
      </c>
      <c r="J7" s="8" t="s">
        <v>62</v>
      </c>
      <c r="K7" s="8" t="s">
        <v>63</v>
      </c>
    </row>
    <row r="8" spans="1:11" ht="22.5" customHeight="1">
      <c r="A8" s="12" t="s">
        <v>32</v>
      </c>
      <c r="B8" s="5">
        <v>406</v>
      </c>
      <c r="C8" s="3">
        <f t="shared" si="0"/>
        <v>57.81828538877812</v>
      </c>
      <c r="D8" s="5">
        <v>182</v>
      </c>
      <c r="E8" s="3">
        <f t="shared" si="1"/>
        <v>188.21096173733196</v>
      </c>
      <c r="F8" s="4">
        <v>246</v>
      </c>
      <c r="G8" s="3">
        <f t="shared" si="2"/>
        <v>34.69675599435825</v>
      </c>
      <c r="H8" s="4">
        <v>88</v>
      </c>
      <c r="I8" s="3">
        <f t="shared" si="3"/>
        <v>89.06882591093118</v>
      </c>
      <c r="J8" s="8" t="s">
        <v>64</v>
      </c>
      <c r="K8" s="8" t="s">
        <v>65</v>
      </c>
    </row>
    <row r="9" spans="1:11" ht="22.5" customHeight="1">
      <c r="A9" s="13" t="s">
        <v>20</v>
      </c>
      <c r="B9" s="5">
        <v>1660</v>
      </c>
      <c r="C9" s="3">
        <f t="shared" si="0"/>
        <v>236.39988607234406</v>
      </c>
      <c r="D9" s="5">
        <v>1111</v>
      </c>
      <c r="E9" s="3">
        <f t="shared" si="1"/>
        <v>1148.9141675284384</v>
      </c>
      <c r="F9" s="4">
        <v>1452</v>
      </c>
      <c r="G9" s="3">
        <f t="shared" si="2"/>
        <v>204.79548660084626</v>
      </c>
      <c r="H9" s="4">
        <v>713</v>
      </c>
      <c r="I9" s="3">
        <f t="shared" si="3"/>
        <v>721.6599190283401</v>
      </c>
      <c r="J9" s="8" t="s">
        <v>66</v>
      </c>
      <c r="K9" s="8" t="s">
        <v>55</v>
      </c>
    </row>
    <row r="10" spans="1:11" ht="22.5" customHeight="1">
      <c r="A10" s="12" t="s">
        <v>21</v>
      </c>
      <c r="B10" s="5">
        <v>0</v>
      </c>
      <c r="C10" s="3">
        <f t="shared" si="0"/>
        <v>0</v>
      </c>
      <c r="D10" s="5">
        <v>0</v>
      </c>
      <c r="E10" s="3">
        <f t="shared" si="1"/>
        <v>0</v>
      </c>
      <c r="F10" s="4">
        <v>4</v>
      </c>
      <c r="G10" s="3">
        <f t="shared" si="2"/>
        <v>0.5641748942172073</v>
      </c>
      <c r="H10" s="4">
        <v>4</v>
      </c>
      <c r="I10" s="3">
        <f t="shared" si="3"/>
        <v>4.048582995951417</v>
      </c>
      <c r="J10" s="8" t="s">
        <v>46</v>
      </c>
      <c r="K10" s="8" t="s">
        <v>46</v>
      </c>
    </row>
    <row r="11" spans="1:11" ht="22.5" customHeight="1">
      <c r="A11" s="12" t="s">
        <v>5</v>
      </c>
      <c r="B11" s="5">
        <v>52</v>
      </c>
      <c r="C11" s="3">
        <f t="shared" si="0"/>
        <v>7.405297636001139</v>
      </c>
      <c r="D11" s="5">
        <v>3</v>
      </c>
      <c r="E11" s="3">
        <f t="shared" si="1"/>
        <v>3.102378490175801</v>
      </c>
      <c r="F11" s="4">
        <v>95</v>
      </c>
      <c r="G11" s="3">
        <f t="shared" si="2"/>
        <v>13.399153737658674</v>
      </c>
      <c r="H11" s="4">
        <v>7</v>
      </c>
      <c r="I11" s="3">
        <f t="shared" si="3"/>
        <v>7.08502024291498</v>
      </c>
      <c r="J11" s="8" t="s">
        <v>79</v>
      </c>
      <c r="K11" s="8" t="s">
        <v>67</v>
      </c>
    </row>
    <row r="12" spans="1:11" ht="22.5" customHeight="1">
      <c r="A12" s="12" t="s">
        <v>22</v>
      </c>
      <c r="B12" s="5">
        <v>19</v>
      </c>
      <c r="C12" s="3">
        <f t="shared" si="0"/>
        <v>2.7057818285388775</v>
      </c>
      <c r="D12" s="5">
        <v>3</v>
      </c>
      <c r="E12" s="3">
        <f t="shared" si="1"/>
        <v>3.102378490175801</v>
      </c>
      <c r="F12" s="4">
        <v>61</v>
      </c>
      <c r="G12" s="3">
        <f t="shared" si="2"/>
        <v>8.603667136812412</v>
      </c>
      <c r="H12" s="4">
        <v>6</v>
      </c>
      <c r="I12" s="3">
        <f t="shared" si="3"/>
        <v>6.0728744939271255</v>
      </c>
      <c r="J12" s="8" t="s">
        <v>80</v>
      </c>
      <c r="K12" s="8" t="s">
        <v>68</v>
      </c>
    </row>
    <row r="13" spans="1:12" ht="22.5" customHeight="1">
      <c r="A13" s="12" t="s">
        <v>6</v>
      </c>
      <c r="B13" s="5">
        <v>20</v>
      </c>
      <c r="C13" s="3">
        <f t="shared" si="0"/>
        <v>2.8481913984619767</v>
      </c>
      <c r="D13" s="5">
        <v>0</v>
      </c>
      <c r="E13" s="3">
        <f t="shared" si="1"/>
        <v>0</v>
      </c>
      <c r="F13" s="4">
        <v>22</v>
      </c>
      <c r="G13" s="3">
        <f t="shared" si="2"/>
        <v>3.1029619181946404</v>
      </c>
      <c r="H13" s="4">
        <v>0</v>
      </c>
      <c r="I13" s="3">
        <f t="shared" si="3"/>
        <v>0</v>
      </c>
      <c r="J13" s="8" t="s">
        <v>81</v>
      </c>
      <c r="K13" s="8" t="s">
        <v>37</v>
      </c>
      <c r="L13" s="7"/>
    </row>
    <row r="14" spans="1:11" ht="22.5" customHeight="1">
      <c r="A14" s="12" t="s">
        <v>7</v>
      </c>
      <c r="B14" s="5">
        <v>12</v>
      </c>
      <c r="C14" s="3">
        <f t="shared" si="0"/>
        <v>1.7089148390771858</v>
      </c>
      <c r="D14" s="5">
        <v>0</v>
      </c>
      <c r="E14" s="3">
        <f t="shared" si="1"/>
        <v>0</v>
      </c>
      <c r="F14" s="4">
        <v>11</v>
      </c>
      <c r="G14" s="3">
        <f t="shared" si="2"/>
        <v>1.5514809590973202</v>
      </c>
      <c r="H14" s="4">
        <v>0</v>
      </c>
      <c r="I14" s="3">
        <f t="shared" si="3"/>
        <v>0</v>
      </c>
      <c r="J14" s="8" t="s">
        <v>44</v>
      </c>
      <c r="K14" s="8" t="s">
        <v>37</v>
      </c>
    </row>
    <row r="15" spans="1:11" ht="22.5" customHeight="1">
      <c r="A15" s="12" t="s">
        <v>8</v>
      </c>
      <c r="B15" s="5">
        <v>0</v>
      </c>
      <c r="C15" s="3">
        <f t="shared" si="0"/>
        <v>0</v>
      </c>
      <c r="D15" s="5">
        <v>0</v>
      </c>
      <c r="E15" s="3">
        <f t="shared" si="1"/>
        <v>0</v>
      </c>
      <c r="F15" s="4">
        <v>2</v>
      </c>
      <c r="G15" s="3">
        <f t="shared" si="2"/>
        <v>0.2820874471086037</v>
      </c>
      <c r="H15" s="4">
        <v>2</v>
      </c>
      <c r="I15" s="3">
        <f t="shared" si="3"/>
        <v>2.0242914979757085</v>
      </c>
      <c r="J15" s="8" t="s">
        <v>41</v>
      </c>
      <c r="K15" s="8" t="s">
        <v>41</v>
      </c>
    </row>
    <row r="16" spans="1:11" ht="22.5" customHeight="1">
      <c r="A16" s="12" t="s">
        <v>9</v>
      </c>
      <c r="B16" s="5">
        <v>5</v>
      </c>
      <c r="C16" s="3">
        <f t="shared" si="0"/>
        <v>0.7120478496154942</v>
      </c>
      <c r="D16" s="5">
        <v>5</v>
      </c>
      <c r="E16" s="3">
        <f t="shared" si="1"/>
        <v>5.170630816959669</v>
      </c>
      <c r="F16" s="4">
        <v>27</v>
      </c>
      <c r="G16" s="3">
        <f t="shared" si="2"/>
        <v>3.8081805359661494</v>
      </c>
      <c r="H16" s="4">
        <v>26</v>
      </c>
      <c r="I16" s="3">
        <f t="shared" si="3"/>
        <v>26.315789473684212</v>
      </c>
      <c r="J16" s="8" t="s">
        <v>53</v>
      </c>
      <c r="K16" s="8" t="s">
        <v>50</v>
      </c>
    </row>
    <row r="17" spans="1:11" ht="22.5" customHeight="1">
      <c r="A17" s="12" t="s">
        <v>10</v>
      </c>
      <c r="B17" s="5">
        <v>16</v>
      </c>
      <c r="C17" s="3">
        <f t="shared" si="0"/>
        <v>2.2785531187695813</v>
      </c>
      <c r="D17" s="5">
        <v>12</v>
      </c>
      <c r="E17" s="3">
        <f t="shared" si="1"/>
        <v>12.409513960703205</v>
      </c>
      <c r="F17" s="4">
        <v>200</v>
      </c>
      <c r="G17" s="3">
        <f t="shared" si="2"/>
        <v>28.208744710860366</v>
      </c>
      <c r="H17" s="4">
        <v>133</v>
      </c>
      <c r="I17" s="3">
        <f t="shared" si="3"/>
        <v>134.6153846153846</v>
      </c>
      <c r="J17" s="8" t="s">
        <v>54</v>
      </c>
      <c r="K17" s="8" t="s">
        <v>69</v>
      </c>
    </row>
    <row r="18" spans="1:11" ht="22.5" customHeight="1">
      <c r="A18" s="12" t="s">
        <v>11</v>
      </c>
      <c r="B18" s="5">
        <v>1</v>
      </c>
      <c r="C18" s="3">
        <f t="shared" si="0"/>
        <v>0.14240956992309883</v>
      </c>
      <c r="D18" s="5">
        <v>0</v>
      </c>
      <c r="E18" s="3">
        <f t="shared" si="1"/>
        <v>0</v>
      </c>
      <c r="F18" s="4">
        <v>2</v>
      </c>
      <c r="G18" s="3">
        <f t="shared" si="2"/>
        <v>0.2820874471086037</v>
      </c>
      <c r="H18" s="4">
        <v>0</v>
      </c>
      <c r="I18" s="3">
        <f t="shared" si="3"/>
        <v>0</v>
      </c>
      <c r="J18" s="8" t="s">
        <v>42</v>
      </c>
      <c r="K18" s="8" t="s">
        <v>37</v>
      </c>
    </row>
    <row r="19" spans="1:11" ht="22.5" customHeight="1">
      <c r="A19" s="12" t="s">
        <v>12</v>
      </c>
      <c r="B19" s="5">
        <v>8</v>
      </c>
      <c r="C19" s="3">
        <f t="shared" si="0"/>
        <v>1.1392765593847907</v>
      </c>
      <c r="D19" s="5">
        <v>3</v>
      </c>
      <c r="E19" s="3">
        <f t="shared" si="1"/>
        <v>3.102378490175801</v>
      </c>
      <c r="F19" s="4">
        <v>7</v>
      </c>
      <c r="G19" s="3">
        <f t="shared" si="2"/>
        <v>0.9873060648801129</v>
      </c>
      <c r="H19" s="4">
        <v>5</v>
      </c>
      <c r="I19" s="3">
        <f t="shared" si="3"/>
        <v>5.060728744939271</v>
      </c>
      <c r="J19" s="8" t="s">
        <v>44</v>
      </c>
      <c r="K19" s="8" t="s">
        <v>41</v>
      </c>
    </row>
    <row r="20" spans="1:11" ht="22.5" customHeight="1">
      <c r="A20" s="12" t="s">
        <v>13</v>
      </c>
      <c r="B20" s="5">
        <v>8</v>
      </c>
      <c r="C20" s="3">
        <f t="shared" si="0"/>
        <v>1.1392765593847907</v>
      </c>
      <c r="D20" s="5">
        <v>3</v>
      </c>
      <c r="E20" s="3">
        <f t="shared" si="1"/>
        <v>3.102378490175801</v>
      </c>
      <c r="F20" s="4">
        <v>6</v>
      </c>
      <c r="G20" s="3">
        <f t="shared" si="2"/>
        <v>0.846262341325811</v>
      </c>
      <c r="H20" s="4">
        <v>4</v>
      </c>
      <c r="I20" s="3">
        <f t="shared" si="3"/>
        <v>4.048582995951417</v>
      </c>
      <c r="J20" s="8" t="s">
        <v>43</v>
      </c>
      <c r="K20" s="8" t="s">
        <v>42</v>
      </c>
    </row>
    <row r="21" spans="1:11" ht="22.5" customHeight="1">
      <c r="A21" s="12" t="s">
        <v>14</v>
      </c>
      <c r="B21" s="5">
        <v>19</v>
      </c>
      <c r="C21" s="3" t="s">
        <v>37</v>
      </c>
      <c r="D21" s="5">
        <v>19</v>
      </c>
      <c r="E21" s="3" t="s">
        <v>37</v>
      </c>
      <c r="F21" s="4">
        <v>19</v>
      </c>
      <c r="G21" s="3" t="s">
        <v>37</v>
      </c>
      <c r="H21" s="4">
        <v>19</v>
      </c>
      <c r="I21" s="3" t="s">
        <v>37</v>
      </c>
      <c r="J21" s="6" t="s">
        <v>37</v>
      </c>
      <c r="K21" s="6" t="s">
        <v>37</v>
      </c>
    </row>
    <row r="22" spans="1:11" ht="22.5" customHeight="1">
      <c r="A22" s="12" t="s">
        <v>15</v>
      </c>
      <c r="B22" s="5">
        <v>8</v>
      </c>
      <c r="C22" s="3">
        <f t="shared" si="0"/>
        <v>1.1392765593847907</v>
      </c>
      <c r="D22" s="5">
        <v>0</v>
      </c>
      <c r="E22" s="3">
        <f t="shared" si="1"/>
        <v>0</v>
      </c>
      <c r="F22" s="4">
        <v>5</v>
      </c>
      <c r="G22" s="3">
        <f t="shared" si="2"/>
        <v>0.7052186177715092</v>
      </c>
      <c r="H22" s="4">
        <v>0</v>
      </c>
      <c r="I22" s="3">
        <f t="shared" si="3"/>
        <v>0</v>
      </c>
      <c r="J22" s="8" t="s">
        <v>70</v>
      </c>
      <c r="K22" s="8" t="s">
        <v>37</v>
      </c>
    </row>
    <row r="23" spans="1:11" ht="22.5" customHeight="1">
      <c r="A23" s="12" t="s">
        <v>16</v>
      </c>
      <c r="B23" s="5">
        <v>8</v>
      </c>
      <c r="C23" s="3">
        <f t="shared" si="0"/>
        <v>1.1392765593847907</v>
      </c>
      <c r="D23" s="5">
        <v>0</v>
      </c>
      <c r="E23" s="3">
        <f t="shared" si="1"/>
        <v>0</v>
      </c>
      <c r="F23" s="4">
        <v>5</v>
      </c>
      <c r="G23" s="3">
        <f t="shared" si="2"/>
        <v>0.7052186177715092</v>
      </c>
      <c r="H23" s="4">
        <v>0</v>
      </c>
      <c r="I23" s="3">
        <f t="shared" si="3"/>
        <v>0</v>
      </c>
      <c r="J23" s="8" t="s">
        <v>70</v>
      </c>
      <c r="K23" s="8" t="s">
        <v>37</v>
      </c>
    </row>
    <row r="24" spans="1:11" ht="22.5" customHeight="1">
      <c r="A24" s="12" t="s">
        <v>17</v>
      </c>
      <c r="B24" s="5">
        <v>26</v>
      </c>
      <c r="C24" s="3">
        <f t="shared" si="0"/>
        <v>3.7026488180005694</v>
      </c>
      <c r="D24" s="5">
        <v>3</v>
      </c>
      <c r="E24" s="3">
        <f t="shared" si="1"/>
        <v>3.102378490175801</v>
      </c>
      <c r="F24" s="4">
        <v>16</v>
      </c>
      <c r="G24" s="3">
        <f t="shared" si="2"/>
        <v>2.2566995768688294</v>
      </c>
      <c r="H24" s="4">
        <v>1</v>
      </c>
      <c r="I24" s="3">
        <f t="shared" si="3"/>
        <v>1.0121457489878543</v>
      </c>
      <c r="J24" s="8" t="s">
        <v>52</v>
      </c>
      <c r="K24" s="8" t="s">
        <v>43</v>
      </c>
    </row>
    <row r="25" spans="1:11" ht="22.5" customHeight="1">
      <c r="A25" s="12" t="s">
        <v>18</v>
      </c>
      <c r="B25" s="5">
        <v>156</v>
      </c>
      <c r="C25" s="3">
        <f t="shared" si="0"/>
        <v>22.215892908003415</v>
      </c>
      <c r="D25" s="5">
        <v>7</v>
      </c>
      <c r="E25" s="3">
        <f t="shared" si="1"/>
        <v>7.238883143743537</v>
      </c>
      <c r="F25" s="4">
        <v>143</v>
      </c>
      <c r="G25" s="3">
        <f t="shared" si="2"/>
        <v>20.169252468265164</v>
      </c>
      <c r="H25" s="4">
        <v>7</v>
      </c>
      <c r="I25" s="3">
        <f t="shared" si="3"/>
        <v>7.08502024291498</v>
      </c>
      <c r="J25" s="8" t="s">
        <v>56</v>
      </c>
      <c r="K25" s="8" t="s">
        <v>71</v>
      </c>
    </row>
    <row r="26" spans="1:11" ht="22.5" customHeight="1">
      <c r="A26" s="13" t="s">
        <v>23</v>
      </c>
      <c r="B26" s="5">
        <v>0</v>
      </c>
      <c r="C26" s="3">
        <f t="shared" si="0"/>
        <v>0</v>
      </c>
      <c r="D26" s="5">
        <v>0</v>
      </c>
      <c r="E26" s="3">
        <f t="shared" si="1"/>
        <v>0</v>
      </c>
      <c r="F26" s="4">
        <v>1</v>
      </c>
      <c r="G26" s="3">
        <f t="shared" si="2"/>
        <v>0.14104372355430184</v>
      </c>
      <c r="H26" s="4">
        <v>0</v>
      </c>
      <c r="I26" s="3">
        <f t="shared" si="3"/>
        <v>0</v>
      </c>
      <c r="J26" s="8" t="s">
        <v>42</v>
      </c>
      <c r="K26" s="8" t="s">
        <v>37</v>
      </c>
    </row>
    <row r="27" spans="1:11" ht="22.5" customHeight="1">
      <c r="A27" s="12" t="s">
        <v>24</v>
      </c>
      <c r="B27" s="5">
        <v>0</v>
      </c>
      <c r="C27" s="3">
        <f t="shared" si="0"/>
        <v>0</v>
      </c>
      <c r="D27" s="5">
        <v>0</v>
      </c>
      <c r="E27" s="3">
        <f t="shared" si="1"/>
        <v>0</v>
      </c>
      <c r="F27" s="4">
        <v>1</v>
      </c>
      <c r="G27" s="3">
        <f t="shared" si="2"/>
        <v>0.14104372355430184</v>
      </c>
      <c r="H27" s="4">
        <v>0</v>
      </c>
      <c r="I27" s="3">
        <f t="shared" si="3"/>
        <v>0</v>
      </c>
      <c r="J27" s="8" t="s">
        <v>42</v>
      </c>
      <c r="K27" s="8" t="s">
        <v>37</v>
      </c>
    </row>
    <row r="28" spans="1:11" ht="22.5" customHeight="1">
      <c r="A28" s="12" t="s">
        <v>25</v>
      </c>
      <c r="B28" s="5">
        <v>692</v>
      </c>
      <c r="C28" s="3">
        <f t="shared" si="0"/>
        <v>98.54742238678439</v>
      </c>
      <c r="D28" s="5">
        <v>424</v>
      </c>
      <c r="E28" s="3">
        <f t="shared" si="1"/>
        <v>438.4694932781799</v>
      </c>
      <c r="F28" s="4">
        <v>452</v>
      </c>
      <c r="G28" s="3">
        <f t="shared" si="2"/>
        <v>63.751763046544426</v>
      </c>
      <c r="H28" s="4">
        <v>229</v>
      </c>
      <c r="I28" s="3">
        <f t="shared" si="3"/>
        <v>231.78137651821862</v>
      </c>
      <c r="J28" s="8" t="s">
        <v>72</v>
      </c>
      <c r="K28" s="8" t="s">
        <v>73</v>
      </c>
    </row>
    <row r="29" spans="1:11" ht="22.5" customHeight="1">
      <c r="A29" s="12" t="s">
        <v>26</v>
      </c>
      <c r="B29" s="5">
        <v>177</v>
      </c>
      <c r="C29" s="3">
        <f t="shared" si="0"/>
        <v>25.206493876388492</v>
      </c>
      <c r="D29" s="5">
        <v>16</v>
      </c>
      <c r="E29" s="3">
        <f t="shared" si="1"/>
        <v>16.546018614270942</v>
      </c>
      <c r="F29" s="4">
        <v>168</v>
      </c>
      <c r="G29" s="3">
        <f t="shared" si="2"/>
        <v>23.695345557122707</v>
      </c>
      <c r="H29" s="4">
        <v>9</v>
      </c>
      <c r="I29" s="3">
        <f t="shared" si="3"/>
        <v>9.10931174089069</v>
      </c>
      <c r="J29" s="8" t="s">
        <v>57</v>
      </c>
      <c r="K29" s="8" t="s">
        <v>74</v>
      </c>
    </row>
    <row r="30" spans="1:11" ht="22.5" customHeight="1">
      <c r="A30" s="12" t="s">
        <v>27</v>
      </c>
      <c r="B30" s="5">
        <v>176</v>
      </c>
      <c r="C30" s="3">
        <f t="shared" si="0"/>
        <v>25.064084306465393</v>
      </c>
      <c r="D30" s="5">
        <v>15</v>
      </c>
      <c r="E30" s="3">
        <f t="shared" si="1"/>
        <v>15.511892450879007</v>
      </c>
      <c r="F30" s="4">
        <v>161</v>
      </c>
      <c r="G30" s="3">
        <f t="shared" si="2"/>
        <v>22.708039492242595</v>
      </c>
      <c r="H30" s="4">
        <v>7</v>
      </c>
      <c r="I30" s="3">
        <f t="shared" si="3"/>
        <v>7.08502024291498</v>
      </c>
      <c r="J30" s="8" t="s">
        <v>56</v>
      </c>
      <c r="K30" s="8" t="s">
        <v>51</v>
      </c>
    </row>
    <row r="31" spans="1:11" ht="22.5" customHeight="1">
      <c r="A31" s="12" t="s">
        <v>28</v>
      </c>
      <c r="B31" s="5">
        <v>71</v>
      </c>
      <c r="C31" s="3">
        <f t="shared" si="0"/>
        <v>10.111079464540017</v>
      </c>
      <c r="D31" s="5">
        <v>0</v>
      </c>
      <c r="E31" s="3">
        <f t="shared" si="1"/>
        <v>0</v>
      </c>
      <c r="F31" s="4">
        <v>84</v>
      </c>
      <c r="G31" s="3">
        <f t="shared" si="2"/>
        <v>11.847672778561353</v>
      </c>
      <c r="H31" s="4">
        <v>0</v>
      </c>
      <c r="I31" s="3">
        <f t="shared" si="3"/>
        <v>0</v>
      </c>
      <c r="J31" s="8" t="s">
        <v>60</v>
      </c>
      <c r="K31" s="8" t="s">
        <v>37</v>
      </c>
    </row>
    <row r="32" spans="1:11" ht="22.5" customHeight="1">
      <c r="A32" s="13" t="s">
        <v>33</v>
      </c>
      <c r="B32" s="5">
        <v>220</v>
      </c>
      <c r="C32" s="3">
        <f t="shared" si="0"/>
        <v>31.33010538308174</v>
      </c>
      <c r="D32" s="5">
        <v>2</v>
      </c>
      <c r="E32" s="3">
        <f t="shared" si="1"/>
        <v>2.0682523267838677</v>
      </c>
      <c r="F32" s="4">
        <v>273</v>
      </c>
      <c r="G32" s="3">
        <f t="shared" si="2"/>
        <v>38.5049365303244</v>
      </c>
      <c r="H32" s="4">
        <v>2</v>
      </c>
      <c r="I32" s="3">
        <f t="shared" si="3"/>
        <v>2.0242914979757085</v>
      </c>
      <c r="J32" s="8" t="s">
        <v>75</v>
      </c>
      <c r="K32" s="8" t="s">
        <v>39</v>
      </c>
    </row>
    <row r="33" spans="1:11" ht="22.5" customHeight="1">
      <c r="A33" s="12" t="s">
        <v>29</v>
      </c>
      <c r="B33" s="5">
        <v>105</v>
      </c>
      <c r="C33" s="3">
        <f t="shared" si="0"/>
        <v>14.953004841925376</v>
      </c>
      <c r="D33" s="5">
        <v>2</v>
      </c>
      <c r="E33" s="3">
        <f t="shared" si="1"/>
        <v>2.0682523267838677</v>
      </c>
      <c r="F33" s="4">
        <v>177</v>
      </c>
      <c r="G33" s="3">
        <f t="shared" si="2"/>
        <v>24.964739069111424</v>
      </c>
      <c r="H33" s="4">
        <v>0</v>
      </c>
      <c r="I33" s="3">
        <f t="shared" si="3"/>
        <v>0</v>
      </c>
      <c r="J33" s="8" t="s">
        <v>76</v>
      </c>
      <c r="K33" s="8" t="s">
        <v>43</v>
      </c>
    </row>
    <row r="34" spans="1:11" ht="22.5" customHeight="1">
      <c r="A34" s="13" t="s">
        <v>30</v>
      </c>
      <c r="B34" s="5">
        <v>122</v>
      </c>
      <c r="C34" s="3">
        <f t="shared" si="0"/>
        <v>17.373967530618057</v>
      </c>
      <c r="D34" s="5">
        <v>4</v>
      </c>
      <c r="E34" s="3">
        <f t="shared" si="1"/>
        <v>4.1365046535677354</v>
      </c>
      <c r="F34" s="4">
        <v>85</v>
      </c>
      <c r="G34" s="3">
        <f t="shared" si="2"/>
        <v>11.988716502115656</v>
      </c>
      <c r="H34" s="4">
        <v>0</v>
      </c>
      <c r="I34" s="3">
        <f t="shared" si="3"/>
        <v>0</v>
      </c>
      <c r="J34" s="8" t="s">
        <v>77</v>
      </c>
      <c r="K34" s="8" t="s">
        <v>45</v>
      </c>
    </row>
    <row r="35" spans="1:11" ht="22.5" customHeight="1">
      <c r="A35" s="13" t="s">
        <v>36</v>
      </c>
      <c r="B35" s="5">
        <v>141727</v>
      </c>
      <c r="C35" s="3">
        <f t="shared" si="0"/>
        <v>20183.281116491027</v>
      </c>
      <c r="D35" s="5">
        <v>89390</v>
      </c>
      <c r="E35" s="3">
        <f t="shared" si="1"/>
        <v>92440.53774560496</v>
      </c>
      <c r="F35" s="4">
        <v>135578</v>
      </c>
      <c r="G35" s="3">
        <f t="shared" si="2"/>
        <v>19122.425952045134</v>
      </c>
      <c r="H35" s="4">
        <v>82129</v>
      </c>
      <c r="I35" s="3">
        <f t="shared" si="3"/>
        <v>83126.51821862349</v>
      </c>
      <c r="J35" s="8" t="s">
        <v>57</v>
      </c>
      <c r="K35" s="8" t="s">
        <v>78</v>
      </c>
    </row>
    <row r="36" spans="1:11" ht="22.5" customHeight="1">
      <c r="A36" s="13" t="s">
        <v>31</v>
      </c>
      <c r="B36" s="5">
        <v>1376</v>
      </c>
      <c r="C36" s="3">
        <f t="shared" si="0"/>
        <v>195.95556821418398</v>
      </c>
      <c r="D36" s="5">
        <v>296</v>
      </c>
      <c r="E36" s="3">
        <f t="shared" si="1"/>
        <v>306.1013443640124</v>
      </c>
      <c r="F36" s="4">
        <v>1669</v>
      </c>
      <c r="G36" s="3">
        <f t="shared" si="2"/>
        <v>235.40197461212975</v>
      </c>
      <c r="H36" s="4">
        <v>832</v>
      </c>
      <c r="I36" s="3">
        <f t="shared" si="3"/>
        <v>842.1052631578948</v>
      </c>
      <c r="J36" s="8" t="s">
        <v>48</v>
      </c>
      <c r="K36" s="8" t="s">
        <v>47</v>
      </c>
    </row>
    <row r="37" spans="1:11" ht="22.5" customHeight="1">
      <c r="A37" s="13" t="s">
        <v>34</v>
      </c>
      <c r="B37" s="5">
        <v>1</v>
      </c>
      <c r="C37" s="3">
        <f t="shared" si="0"/>
        <v>0.14240956992309883</v>
      </c>
      <c r="D37" s="5">
        <v>0</v>
      </c>
      <c r="E37" s="3">
        <f t="shared" si="1"/>
        <v>0</v>
      </c>
      <c r="F37" s="4">
        <v>0</v>
      </c>
      <c r="G37" s="3">
        <f t="shared" si="2"/>
        <v>0</v>
      </c>
      <c r="H37" s="4">
        <v>0</v>
      </c>
      <c r="I37" s="3">
        <f t="shared" si="3"/>
        <v>0</v>
      </c>
      <c r="J37" s="6" t="s">
        <v>44</v>
      </c>
      <c r="K37" s="6" t="s">
        <v>37</v>
      </c>
    </row>
    <row r="38" spans="1:11" ht="22.5" customHeight="1">
      <c r="A38" s="12" t="s">
        <v>35</v>
      </c>
      <c r="B38" s="5">
        <v>0</v>
      </c>
      <c r="C38" s="3">
        <f t="shared" si="0"/>
        <v>0</v>
      </c>
      <c r="D38" s="5">
        <v>0</v>
      </c>
      <c r="E38" s="3">
        <f t="shared" si="1"/>
        <v>0</v>
      </c>
      <c r="F38" s="4">
        <v>4</v>
      </c>
      <c r="G38" s="3">
        <f t="shared" si="2"/>
        <v>0.5641748942172073</v>
      </c>
      <c r="H38" s="4">
        <v>4</v>
      </c>
      <c r="I38" s="3">
        <f t="shared" si="3"/>
        <v>4.048582995951417</v>
      </c>
      <c r="J38" s="6" t="s">
        <v>46</v>
      </c>
      <c r="K38" s="6" t="s">
        <v>46</v>
      </c>
    </row>
  </sheetData>
  <sheetProtection/>
  <mergeCells count="11">
    <mergeCell ref="J4:J5"/>
    <mergeCell ref="K4:K5"/>
    <mergeCell ref="A3:A5"/>
    <mergeCell ref="B3:E3"/>
    <mergeCell ref="F3:I3"/>
    <mergeCell ref="J3:K3"/>
    <mergeCell ref="B4:C4"/>
    <mergeCell ref="D4:E4"/>
    <mergeCell ref="F4:G4"/>
    <mergeCell ref="H4:I4"/>
    <mergeCell ref="A1:K1"/>
  </mergeCells>
  <printOptions horizontalCentered="1"/>
  <pageMargins left="0.5905511811023623" right="0.1968503937007874" top="0.1968503937007874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U57"/>
  <sheetViews>
    <sheetView zoomScale="90" zoomScaleNormal="90" zoomScalePageLayoutView="0" workbookViewId="0" topLeftCell="A1">
      <selection activeCell="D17" sqref="D17"/>
    </sheetView>
  </sheetViews>
  <sheetFormatPr defaultColWidth="9.00390625" defaultRowHeight="12.75"/>
  <sheetData>
    <row r="5" spans="1:16" ht="12.75">
      <c r="A5" t="s">
        <v>1</v>
      </c>
      <c r="F5" t="s">
        <v>2</v>
      </c>
      <c r="K5" t="s">
        <v>40</v>
      </c>
      <c r="P5" t="s">
        <v>3</v>
      </c>
    </row>
    <row r="7" spans="1:21" ht="12.75">
      <c r="A7" t="s">
        <v>49</v>
      </c>
      <c r="B7" t="s">
        <v>58</v>
      </c>
      <c r="C7" t="s">
        <v>59</v>
      </c>
      <c r="F7" t="s">
        <v>49</v>
      </c>
      <c r="G7" t="s">
        <v>58</v>
      </c>
      <c r="H7" t="s">
        <v>59</v>
      </c>
      <c r="K7" t="s">
        <v>49</v>
      </c>
      <c r="L7" t="s">
        <v>58</v>
      </c>
      <c r="M7" t="s">
        <v>59</v>
      </c>
      <c r="P7" t="s">
        <v>49</v>
      </c>
      <c r="Q7" t="s">
        <v>58</v>
      </c>
      <c r="R7" t="s">
        <v>59</v>
      </c>
      <c r="U7" t="s">
        <v>38</v>
      </c>
    </row>
    <row r="9" spans="1:21" ht="12.75">
      <c r="A9">
        <v>0</v>
      </c>
      <c r="B9">
        <v>0</v>
      </c>
      <c r="C9" s="2">
        <f>SUM(A9+B9)</f>
        <v>0</v>
      </c>
      <c r="D9">
        <v>0</v>
      </c>
      <c r="F9">
        <v>0</v>
      </c>
      <c r="G9">
        <v>0</v>
      </c>
      <c r="H9" s="2">
        <f aca="true" t="shared" si="0" ref="H9:H57">SUM(F9+G9)</f>
        <v>0</v>
      </c>
      <c r="I9">
        <v>0</v>
      </c>
      <c r="K9">
        <v>0</v>
      </c>
      <c r="L9">
        <v>0</v>
      </c>
      <c r="M9" s="2">
        <f aca="true" t="shared" si="1" ref="M9:M57">SUM(K9+L9)</f>
        <v>0</v>
      </c>
      <c r="N9">
        <v>0</v>
      </c>
      <c r="P9" s="2">
        <f>SUM(F9+K9)</f>
        <v>0</v>
      </c>
      <c r="Q9" s="2">
        <f aca="true" t="shared" si="2" ref="Q9:Q57">SUM(G9+L9)</f>
        <v>0</v>
      </c>
      <c r="R9" s="2">
        <f aca="true" t="shared" si="3" ref="R9:R57">SUM(H9+M9)</f>
        <v>0</v>
      </c>
      <c r="U9" s="2">
        <f>SUM(Q9+P9)</f>
        <v>0</v>
      </c>
    </row>
    <row r="10" spans="1:21" ht="12.75">
      <c r="A10">
        <v>87</v>
      </c>
      <c r="B10">
        <v>23</v>
      </c>
      <c r="C10" s="2">
        <f aca="true" t="shared" si="4" ref="C10:C57">SUM(A10+B10)</f>
        <v>110</v>
      </c>
      <c r="D10">
        <v>110</v>
      </c>
      <c r="F10">
        <v>21</v>
      </c>
      <c r="G10">
        <v>6</v>
      </c>
      <c r="H10" s="2">
        <f t="shared" si="0"/>
        <v>27</v>
      </c>
      <c r="I10">
        <v>27</v>
      </c>
      <c r="K10">
        <v>3</v>
      </c>
      <c r="L10">
        <v>1</v>
      </c>
      <c r="M10" s="2">
        <f t="shared" si="1"/>
        <v>4</v>
      </c>
      <c r="N10">
        <v>4</v>
      </c>
      <c r="P10" s="2">
        <f aca="true" t="shared" si="5" ref="P10:P57">SUM(F10+K10)</f>
        <v>24</v>
      </c>
      <c r="Q10" s="2">
        <f t="shared" si="2"/>
        <v>7</v>
      </c>
      <c r="R10" s="2">
        <f t="shared" si="3"/>
        <v>31</v>
      </c>
      <c r="U10" s="2">
        <f>SUM(Q10+P10)</f>
        <v>31</v>
      </c>
    </row>
    <row r="11" spans="1:21" ht="12.75">
      <c r="A11">
        <v>57</v>
      </c>
      <c r="B11">
        <v>40</v>
      </c>
      <c r="C11" s="2">
        <f t="shared" si="4"/>
        <v>97</v>
      </c>
      <c r="D11">
        <v>97</v>
      </c>
      <c r="F11">
        <v>17</v>
      </c>
      <c r="G11">
        <v>20</v>
      </c>
      <c r="H11" s="2">
        <f t="shared" si="0"/>
        <v>37</v>
      </c>
      <c r="I11">
        <v>37</v>
      </c>
      <c r="K11">
        <v>1</v>
      </c>
      <c r="L11">
        <v>1</v>
      </c>
      <c r="M11" s="2">
        <f t="shared" si="1"/>
        <v>2</v>
      </c>
      <c r="N11">
        <v>2</v>
      </c>
      <c r="P11" s="2">
        <f t="shared" si="5"/>
        <v>18</v>
      </c>
      <c r="Q11" s="2">
        <f t="shared" si="2"/>
        <v>21</v>
      </c>
      <c r="R11" s="2">
        <f t="shared" si="3"/>
        <v>39</v>
      </c>
      <c r="U11" s="2">
        <f aca="true" t="shared" si="6" ref="U11:U57">SUM(Q11+P11)</f>
        <v>39</v>
      </c>
    </row>
    <row r="12" spans="1:21" ht="12.75">
      <c r="A12">
        <v>371</v>
      </c>
      <c r="B12">
        <v>35</v>
      </c>
      <c r="C12" s="2">
        <f t="shared" si="4"/>
        <v>406</v>
      </c>
      <c r="D12">
        <v>406</v>
      </c>
      <c r="F12">
        <v>169</v>
      </c>
      <c r="G12">
        <v>13</v>
      </c>
      <c r="H12" s="2">
        <f t="shared" si="0"/>
        <v>182</v>
      </c>
      <c r="I12">
        <v>182</v>
      </c>
      <c r="K12">
        <v>14</v>
      </c>
      <c r="L12">
        <v>2</v>
      </c>
      <c r="M12" s="2">
        <f t="shared" si="1"/>
        <v>16</v>
      </c>
      <c r="N12">
        <v>16</v>
      </c>
      <c r="P12" s="2">
        <f t="shared" si="5"/>
        <v>183</v>
      </c>
      <c r="Q12" s="2">
        <f t="shared" si="2"/>
        <v>15</v>
      </c>
      <c r="R12" s="2">
        <f t="shared" si="3"/>
        <v>198</v>
      </c>
      <c r="U12" s="2">
        <f t="shared" si="6"/>
        <v>198</v>
      </c>
    </row>
    <row r="13" spans="1:21" ht="12.75">
      <c r="A13">
        <v>1481</v>
      </c>
      <c r="B13">
        <v>179</v>
      </c>
      <c r="C13" s="2">
        <f t="shared" si="4"/>
        <v>1660</v>
      </c>
      <c r="D13">
        <v>1660</v>
      </c>
      <c r="F13">
        <v>1010</v>
      </c>
      <c r="G13">
        <v>101</v>
      </c>
      <c r="H13" s="2">
        <f t="shared" si="0"/>
        <v>1111</v>
      </c>
      <c r="I13">
        <v>1111</v>
      </c>
      <c r="K13">
        <v>26</v>
      </c>
      <c r="L13">
        <v>7</v>
      </c>
      <c r="M13" s="2">
        <f t="shared" si="1"/>
        <v>33</v>
      </c>
      <c r="N13">
        <v>33</v>
      </c>
      <c r="P13" s="2">
        <f t="shared" si="5"/>
        <v>1036</v>
      </c>
      <c r="Q13" s="2">
        <f t="shared" si="2"/>
        <v>108</v>
      </c>
      <c r="R13" s="2">
        <f t="shared" si="3"/>
        <v>1144</v>
      </c>
      <c r="U13" s="2">
        <f t="shared" si="6"/>
        <v>1144</v>
      </c>
    </row>
    <row r="14" spans="1:21" ht="12.75">
      <c r="A14">
        <v>0</v>
      </c>
      <c r="B14">
        <v>0</v>
      </c>
      <c r="C14" s="2">
        <f t="shared" si="4"/>
        <v>0</v>
      </c>
      <c r="D14">
        <v>0</v>
      </c>
      <c r="F14">
        <v>0</v>
      </c>
      <c r="G14">
        <v>0</v>
      </c>
      <c r="H14" s="2">
        <f t="shared" si="0"/>
        <v>0</v>
      </c>
      <c r="I14">
        <v>0</v>
      </c>
      <c r="K14">
        <v>0</v>
      </c>
      <c r="L14">
        <v>0</v>
      </c>
      <c r="M14" s="2">
        <f t="shared" si="1"/>
        <v>0</v>
      </c>
      <c r="N14">
        <v>0</v>
      </c>
      <c r="P14" s="2">
        <f t="shared" si="5"/>
        <v>0</v>
      </c>
      <c r="Q14" s="2">
        <f t="shared" si="2"/>
        <v>0</v>
      </c>
      <c r="R14" s="2">
        <f t="shared" si="3"/>
        <v>0</v>
      </c>
      <c r="U14" s="2">
        <f t="shared" si="6"/>
        <v>0</v>
      </c>
    </row>
    <row r="15" spans="1:21" ht="12.75">
      <c r="A15">
        <v>0</v>
      </c>
      <c r="B15">
        <v>0</v>
      </c>
      <c r="C15" s="2">
        <f t="shared" si="4"/>
        <v>0</v>
      </c>
      <c r="D15">
        <v>0</v>
      </c>
      <c r="F15">
        <v>0</v>
      </c>
      <c r="G15">
        <v>0</v>
      </c>
      <c r="H15" s="2">
        <f t="shared" si="0"/>
        <v>0</v>
      </c>
      <c r="I15">
        <v>0</v>
      </c>
      <c r="K15">
        <v>0</v>
      </c>
      <c r="L15">
        <v>0</v>
      </c>
      <c r="M15" s="2">
        <f t="shared" si="1"/>
        <v>0</v>
      </c>
      <c r="N15">
        <v>0</v>
      </c>
      <c r="P15" s="2">
        <f t="shared" si="5"/>
        <v>0</v>
      </c>
      <c r="Q15" s="2">
        <f t="shared" si="2"/>
        <v>0</v>
      </c>
      <c r="R15" s="2">
        <f t="shared" si="3"/>
        <v>0</v>
      </c>
      <c r="U15" s="2">
        <f t="shared" si="6"/>
        <v>0</v>
      </c>
    </row>
    <row r="16" spans="1:21" ht="12.75">
      <c r="A16">
        <v>46</v>
      </c>
      <c r="B16">
        <v>6</v>
      </c>
      <c r="C16" s="2">
        <f t="shared" si="4"/>
        <v>52</v>
      </c>
      <c r="D16">
        <v>52</v>
      </c>
      <c r="F16">
        <v>3</v>
      </c>
      <c r="G16">
        <v>0</v>
      </c>
      <c r="H16" s="2">
        <f t="shared" si="0"/>
        <v>3</v>
      </c>
      <c r="I16">
        <v>3</v>
      </c>
      <c r="K16">
        <v>2</v>
      </c>
      <c r="L16">
        <v>0</v>
      </c>
      <c r="M16" s="2">
        <f t="shared" si="1"/>
        <v>2</v>
      </c>
      <c r="N16">
        <v>2</v>
      </c>
      <c r="P16" s="2">
        <f t="shared" si="5"/>
        <v>5</v>
      </c>
      <c r="Q16" s="2">
        <f t="shared" si="2"/>
        <v>0</v>
      </c>
      <c r="R16" s="2">
        <f t="shared" si="3"/>
        <v>5</v>
      </c>
      <c r="U16" s="2">
        <f t="shared" si="6"/>
        <v>5</v>
      </c>
    </row>
    <row r="17" spans="1:21" ht="12.75">
      <c r="A17">
        <v>19</v>
      </c>
      <c r="B17">
        <v>0</v>
      </c>
      <c r="C17" s="2">
        <f t="shared" si="4"/>
        <v>19</v>
      </c>
      <c r="D17">
        <v>19</v>
      </c>
      <c r="F17">
        <v>3</v>
      </c>
      <c r="G17">
        <v>0</v>
      </c>
      <c r="H17" s="2">
        <f t="shared" si="0"/>
        <v>3</v>
      </c>
      <c r="I17">
        <v>3</v>
      </c>
      <c r="K17">
        <v>2</v>
      </c>
      <c r="L17">
        <v>0</v>
      </c>
      <c r="M17" s="2">
        <f t="shared" si="1"/>
        <v>2</v>
      </c>
      <c r="N17">
        <v>2</v>
      </c>
      <c r="P17" s="2">
        <f t="shared" si="5"/>
        <v>5</v>
      </c>
      <c r="Q17" s="2">
        <f t="shared" si="2"/>
        <v>0</v>
      </c>
      <c r="R17" s="2">
        <f t="shared" si="3"/>
        <v>5</v>
      </c>
      <c r="U17" s="2">
        <f t="shared" si="6"/>
        <v>5</v>
      </c>
    </row>
    <row r="18" spans="1:21" ht="12.75">
      <c r="A18">
        <v>20</v>
      </c>
      <c r="B18">
        <v>0</v>
      </c>
      <c r="C18" s="2">
        <f t="shared" si="4"/>
        <v>20</v>
      </c>
      <c r="D18">
        <v>20</v>
      </c>
      <c r="F18">
        <v>0</v>
      </c>
      <c r="G18">
        <v>0</v>
      </c>
      <c r="H18" s="2">
        <f t="shared" si="0"/>
        <v>0</v>
      </c>
      <c r="I18">
        <v>0</v>
      </c>
      <c r="K18">
        <v>0</v>
      </c>
      <c r="L18">
        <v>0</v>
      </c>
      <c r="M18" s="2">
        <f t="shared" si="1"/>
        <v>0</v>
      </c>
      <c r="N18">
        <v>0</v>
      </c>
      <c r="P18" s="2">
        <f t="shared" si="5"/>
        <v>0</v>
      </c>
      <c r="Q18" s="2">
        <f t="shared" si="2"/>
        <v>0</v>
      </c>
      <c r="R18" s="2">
        <f t="shared" si="3"/>
        <v>0</v>
      </c>
      <c r="U18" s="2">
        <f t="shared" si="6"/>
        <v>0</v>
      </c>
    </row>
    <row r="19" spans="1:21" ht="12.75">
      <c r="A19">
        <v>6</v>
      </c>
      <c r="B19">
        <v>6</v>
      </c>
      <c r="C19" s="2">
        <f t="shared" si="4"/>
        <v>12</v>
      </c>
      <c r="D19">
        <v>12</v>
      </c>
      <c r="F19">
        <v>0</v>
      </c>
      <c r="G19">
        <v>0</v>
      </c>
      <c r="H19" s="2">
        <f t="shared" si="0"/>
        <v>0</v>
      </c>
      <c r="I19">
        <v>0</v>
      </c>
      <c r="K19">
        <v>0</v>
      </c>
      <c r="L19">
        <v>0</v>
      </c>
      <c r="M19" s="2">
        <f t="shared" si="1"/>
        <v>0</v>
      </c>
      <c r="N19">
        <v>0</v>
      </c>
      <c r="P19" s="2">
        <f t="shared" si="5"/>
        <v>0</v>
      </c>
      <c r="Q19" s="2">
        <f t="shared" si="2"/>
        <v>0</v>
      </c>
      <c r="R19" s="2">
        <f t="shared" si="3"/>
        <v>0</v>
      </c>
      <c r="U19" s="2">
        <f t="shared" si="6"/>
        <v>0</v>
      </c>
    </row>
    <row r="20" spans="1:21" ht="12.75">
      <c r="A20">
        <v>0</v>
      </c>
      <c r="B20">
        <v>0</v>
      </c>
      <c r="C20" s="2">
        <f t="shared" si="4"/>
        <v>0</v>
      </c>
      <c r="D20">
        <v>0</v>
      </c>
      <c r="F20">
        <v>0</v>
      </c>
      <c r="G20">
        <v>0</v>
      </c>
      <c r="H20" s="2">
        <f t="shared" si="0"/>
        <v>0</v>
      </c>
      <c r="I20">
        <v>0</v>
      </c>
      <c r="K20">
        <v>0</v>
      </c>
      <c r="L20">
        <v>0</v>
      </c>
      <c r="M20" s="2">
        <f t="shared" si="1"/>
        <v>0</v>
      </c>
      <c r="N20">
        <v>0</v>
      </c>
      <c r="P20" s="2">
        <f t="shared" si="5"/>
        <v>0</v>
      </c>
      <c r="Q20" s="2">
        <f t="shared" si="2"/>
        <v>0</v>
      </c>
      <c r="R20" s="2">
        <f t="shared" si="3"/>
        <v>0</v>
      </c>
      <c r="U20" s="2">
        <f t="shared" si="6"/>
        <v>0</v>
      </c>
    </row>
    <row r="21" spans="1:21" ht="12.75">
      <c r="A21">
        <v>0</v>
      </c>
      <c r="B21">
        <v>0</v>
      </c>
      <c r="C21" s="2">
        <f t="shared" si="4"/>
        <v>0</v>
      </c>
      <c r="D21">
        <v>0</v>
      </c>
      <c r="F21">
        <v>0</v>
      </c>
      <c r="G21">
        <v>0</v>
      </c>
      <c r="H21" s="2">
        <f t="shared" si="0"/>
        <v>0</v>
      </c>
      <c r="I21">
        <v>0</v>
      </c>
      <c r="K21">
        <v>0</v>
      </c>
      <c r="L21">
        <v>0</v>
      </c>
      <c r="M21" s="2">
        <f t="shared" si="1"/>
        <v>0</v>
      </c>
      <c r="N21">
        <v>0</v>
      </c>
      <c r="P21" s="2">
        <f t="shared" si="5"/>
        <v>0</v>
      </c>
      <c r="Q21" s="2">
        <f t="shared" si="2"/>
        <v>0</v>
      </c>
      <c r="R21" s="2">
        <f t="shared" si="3"/>
        <v>0</v>
      </c>
      <c r="U21" s="2">
        <f t="shared" si="6"/>
        <v>0</v>
      </c>
    </row>
    <row r="22" spans="1:21" ht="12.75">
      <c r="A22">
        <v>0</v>
      </c>
      <c r="B22">
        <v>0</v>
      </c>
      <c r="C22" s="2">
        <f t="shared" si="4"/>
        <v>0</v>
      </c>
      <c r="D22">
        <v>0</v>
      </c>
      <c r="F22">
        <v>0</v>
      </c>
      <c r="G22">
        <v>0</v>
      </c>
      <c r="H22" s="2">
        <f t="shared" si="0"/>
        <v>0</v>
      </c>
      <c r="I22">
        <v>0</v>
      </c>
      <c r="K22">
        <v>0</v>
      </c>
      <c r="L22">
        <v>0</v>
      </c>
      <c r="M22" s="2">
        <f t="shared" si="1"/>
        <v>0</v>
      </c>
      <c r="N22">
        <v>0</v>
      </c>
      <c r="P22" s="2">
        <f t="shared" si="5"/>
        <v>0</v>
      </c>
      <c r="Q22" s="2">
        <f t="shared" si="2"/>
        <v>0</v>
      </c>
      <c r="R22" s="2">
        <f t="shared" si="3"/>
        <v>0</v>
      </c>
      <c r="U22" s="2">
        <f t="shared" si="6"/>
        <v>0</v>
      </c>
    </row>
    <row r="23" spans="1:21" ht="12.75">
      <c r="A23">
        <v>0</v>
      </c>
      <c r="B23">
        <v>0</v>
      </c>
      <c r="C23" s="2">
        <f t="shared" si="4"/>
        <v>0</v>
      </c>
      <c r="D23">
        <v>0</v>
      </c>
      <c r="F23">
        <v>0</v>
      </c>
      <c r="G23">
        <v>0</v>
      </c>
      <c r="H23" s="2">
        <f t="shared" si="0"/>
        <v>0</v>
      </c>
      <c r="I23">
        <v>0</v>
      </c>
      <c r="K23">
        <v>0</v>
      </c>
      <c r="L23">
        <v>0</v>
      </c>
      <c r="M23" s="2">
        <f t="shared" si="1"/>
        <v>0</v>
      </c>
      <c r="N23">
        <v>0</v>
      </c>
      <c r="P23" s="2">
        <f t="shared" si="5"/>
        <v>0</v>
      </c>
      <c r="Q23" s="2">
        <f t="shared" si="2"/>
        <v>0</v>
      </c>
      <c r="R23" s="2">
        <f t="shared" si="3"/>
        <v>0</v>
      </c>
      <c r="U23" s="2">
        <f t="shared" si="6"/>
        <v>0</v>
      </c>
    </row>
    <row r="24" spans="1:21" ht="12.75">
      <c r="A24">
        <v>5</v>
      </c>
      <c r="B24">
        <v>0</v>
      </c>
      <c r="C24" s="2">
        <f t="shared" si="4"/>
        <v>5</v>
      </c>
      <c r="D24">
        <v>5</v>
      </c>
      <c r="F24">
        <v>5</v>
      </c>
      <c r="G24">
        <v>0</v>
      </c>
      <c r="H24" s="2">
        <f t="shared" si="0"/>
        <v>5</v>
      </c>
      <c r="I24">
        <v>5</v>
      </c>
      <c r="K24">
        <v>0</v>
      </c>
      <c r="L24">
        <v>0</v>
      </c>
      <c r="M24" s="2">
        <f t="shared" si="1"/>
        <v>0</v>
      </c>
      <c r="N24">
        <v>0</v>
      </c>
      <c r="P24" s="2">
        <f t="shared" si="5"/>
        <v>5</v>
      </c>
      <c r="Q24" s="2">
        <f t="shared" si="2"/>
        <v>0</v>
      </c>
      <c r="R24" s="2">
        <f t="shared" si="3"/>
        <v>5</v>
      </c>
      <c r="U24" s="2">
        <f t="shared" si="6"/>
        <v>5</v>
      </c>
    </row>
    <row r="25" spans="1:21" ht="12.75">
      <c r="A25">
        <v>0</v>
      </c>
      <c r="B25">
        <v>0</v>
      </c>
      <c r="C25" s="2">
        <f t="shared" si="4"/>
        <v>0</v>
      </c>
      <c r="D25">
        <v>0</v>
      </c>
      <c r="F25">
        <v>0</v>
      </c>
      <c r="G25">
        <v>0</v>
      </c>
      <c r="H25" s="2">
        <f t="shared" si="0"/>
        <v>0</v>
      </c>
      <c r="I25">
        <v>0</v>
      </c>
      <c r="K25">
        <v>0</v>
      </c>
      <c r="L25">
        <v>0</v>
      </c>
      <c r="M25" s="2">
        <f t="shared" si="1"/>
        <v>0</v>
      </c>
      <c r="N25">
        <v>0</v>
      </c>
      <c r="P25" s="2">
        <f t="shared" si="5"/>
        <v>0</v>
      </c>
      <c r="Q25" s="2">
        <f t="shared" si="2"/>
        <v>0</v>
      </c>
      <c r="R25" s="2">
        <f t="shared" si="3"/>
        <v>0</v>
      </c>
      <c r="U25" s="2">
        <f t="shared" si="6"/>
        <v>0</v>
      </c>
    </row>
    <row r="26" spans="1:21" ht="12.75">
      <c r="A26">
        <v>16</v>
      </c>
      <c r="B26">
        <v>0</v>
      </c>
      <c r="C26" s="2">
        <f t="shared" si="4"/>
        <v>16</v>
      </c>
      <c r="D26">
        <v>16</v>
      </c>
      <c r="F26">
        <v>12</v>
      </c>
      <c r="G26">
        <v>0</v>
      </c>
      <c r="H26" s="2">
        <f t="shared" si="0"/>
        <v>12</v>
      </c>
      <c r="I26">
        <v>12</v>
      </c>
      <c r="K26">
        <v>0</v>
      </c>
      <c r="L26">
        <v>0</v>
      </c>
      <c r="M26" s="2">
        <f t="shared" si="1"/>
        <v>0</v>
      </c>
      <c r="N26">
        <v>0</v>
      </c>
      <c r="P26" s="2">
        <f t="shared" si="5"/>
        <v>12</v>
      </c>
      <c r="Q26" s="2">
        <f t="shared" si="2"/>
        <v>0</v>
      </c>
      <c r="R26" s="2">
        <f t="shared" si="3"/>
        <v>12</v>
      </c>
      <c r="U26" s="2">
        <f t="shared" si="6"/>
        <v>12</v>
      </c>
    </row>
    <row r="27" spans="1:21" ht="12.75">
      <c r="A27">
        <v>1</v>
      </c>
      <c r="B27">
        <v>0</v>
      </c>
      <c r="C27" s="2">
        <f t="shared" si="4"/>
        <v>1</v>
      </c>
      <c r="D27">
        <v>1</v>
      </c>
      <c r="F27">
        <v>0</v>
      </c>
      <c r="G27">
        <v>0</v>
      </c>
      <c r="H27" s="2">
        <f t="shared" si="0"/>
        <v>0</v>
      </c>
      <c r="I27">
        <v>0</v>
      </c>
      <c r="K27">
        <v>0</v>
      </c>
      <c r="L27">
        <v>0</v>
      </c>
      <c r="M27" s="2">
        <f t="shared" si="1"/>
        <v>0</v>
      </c>
      <c r="N27">
        <v>0</v>
      </c>
      <c r="P27" s="2">
        <f t="shared" si="5"/>
        <v>0</v>
      </c>
      <c r="Q27" s="2">
        <f t="shared" si="2"/>
        <v>0</v>
      </c>
      <c r="R27" s="2">
        <f t="shared" si="3"/>
        <v>0</v>
      </c>
      <c r="U27" s="2">
        <f t="shared" si="6"/>
        <v>0</v>
      </c>
    </row>
    <row r="28" spans="1:21" ht="12.75">
      <c r="A28">
        <v>8</v>
      </c>
      <c r="B28">
        <v>0</v>
      </c>
      <c r="C28" s="2">
        <f t="shared" si="4"/>
        <v>8</v>
      </c>
      <c r="D28">
        <v>8</v>
      </c>
      <c r="F28">
        <v>3</v>
      </c>
      <c r="G28">
        <v>0</v>
      </c>
      <c r="H28" s="2">
        <f t="shared" si="0"/>
        <v>3</v>
      </c>
      <c r="I28">
        <v>3</v>
      </c>
      <c r="K28">
        <v>0</v>
      </c>
      <c r="L28">
        <v>0</v>
      </c>
      <c r="M28" s="2">
        <f t="shared" si="1"/>
        <v>0</v>
      </c>
      <c r="N28">
        <v>0</v>
      </c>
      <c r="P28" s="2">
        <f t="shared" si="5"/>
        <v>3</v>
      </c>
      <c r="Q28" s="2">
        <f t="shared" si="2"/>
        <v>0</v>
      </c>
      <c r="R28" s="2">
        <f t="shared" si="3"/>
        <v>3</v>
      </c>
      <c r="U28" s="2">
        <f t="shared" si="6"/>
        <v>3</v>
      </c>
    </row>
    <row r="29" spans="1:21" ht="12.75">
      <c r="A29">
        <v>8</v>
      </c>
      <c r="B29">
        <v>0</v>
      </c>
      <c r="C29" s="2">
        <f t="shared" si="4"/>
        <v>8</v>
      </c>
      <c r="D29">
        <v>8</v>
      </c>
      <c r="F29">
        <v>3</v>
      </c>
      <c r="G29">
        <v>0</v>
      </c>
      <c r="H29" s="2">
        <f t="shared" si="0"/>
        <v>3</v>
      </c>
      <c r="I29">
        <v>3</v>
      </c>
      <c r="K29">
        <v>0</v>
      </c>
      <c r="L29">
        <v>0</v>
      </c>
      <c r="M29" s="2">
        <f t="shared" si="1"/>
        <v>0</v>
      </c>
      <c r="N29">
        <v>0</v>
      </c>
      <c r="P29" s="2">
        <f t="shared" si="5"/>
        <v>3</v>
      </c>
      <c r="Q29" s="2">
        <f t="shared" si="2"/>
        <v>0</v>
      </c>
      <c r="R29" s="2">
        <f t="shared" si="3"/>
        <v>3</v>
      </c>
      <c r="U29" s="2">
        <f t="shared" si="6"/>
        <v>3</v>
      </c>
    </row>
    <row r="30" spans="1:21" ht="12.75">
      <c r="A30">
        <v>14</v>
      </c>
      <c r="B30">
        <v>5</v>
      </c>
      <c r="C30" s="2">
        <f t="shared" si="4"/>
        <v>19</v>
      </c>
      <c r="D30">
        <v>19</v>
      </c>
      <c r="F30">
        <v>14</v>
      </c>
      <c r="G30">
        <v>5</v>
      </c>
      <c r="H30" s="2">
        <f t="shared" si="0"/>
        <v>19</v>
      </c>
      <c r="I30">
        <v>19</v>
      </c>
      <c r="K30">
        <v>0</v>
      </c>
      <c r="L30">
        <v>0</v>
      </c>
      <c r="M30" s="2">
        <f t="shared" si="1"/>
        <v>0</v>
      </c>
      <c r="N30">
        <v>0</v>
      </c>
      <c r="P30" s="2">
        <f t="shared" si="5"/>
        <v>14</v>
      </c>
      <c r="Q30" s="2">
        <f t="shared" si="2"/>
        <v>5</v>
      </c>
      <c r="R30" s="2">
        <f t="shared" si="3"/>
        <v>19</v>
      </c>
      <c r="U30" s="2">
        <f t="shared" si="6"/>
        <v>19</v>
      </c>
    </row>
    <row r="31" spans="1:21" ht="12.75">
      <c r="A31">
        <v>0</v>
      </c>
      <c r="B31">
        <v>0</v>
      </c>
      <c r="C31" s="2">
        <f t="shared" si="4"/>
        <v>0</v>
      </c>
      <c r="D31">
        <v>0</v>
      </c>
      <c r="F31">
        <v>0</v>
      </c>
      <c r="G31">
        <v>0</v>
      </c>
      <c r="H31" s="2">
        <f t="shared" si="0"/>
        <v>0</v>
      </c>
      <c r="I31">
        <v>0</v>
      </c>
      <c r="K31">
        <v>0</v>
      </c>
      <c r="L31">
        <v>0</v>
      </c>
      <c r="M31" s="2">
        <f t="shared" si="1"/>
        <v>0</v>
      </c>
      <c r="N31">
        <v>0</v>
      </c>
      <c r="P31" s="2">
        <f t="shared" si="5"/>
        <v>0</v>
      </c>
      <c r="Q31" s="2">
        <f t="shared" si="2"/>
        <v>0</v>
      </c>
      <c r="R31" s="2">
        <f t="shared" si="3"/>
        <v>0</v>
      </c>
      <c r="U31" s="2">
        <f t="shared" si="6"/>
        <v>0</v>
      </c>
    </row>
    <row r="32" spans="1:21" ht="12.75">
      <c r="A32">
        <v>0</v>
      </c>
      <c r="B32">
        <v>0</v>
      </c>
      <c r="C32" s="2">
        <f t="shared" si="4"/>
        <v>0</v>
      </c>
      <c r="D32">
        <v>0</v>
      </c>
      <c r="F32">
        <v>0</v>
      </c>
      <c r="G32">
        <v>0</v>
      </c>
      <c r="H32" s="2">
        <f t="shared" si="0"/>
        <v>0</v>
      </c>
      <c r="I32">
        <v>0</v>
      </c>
      <c r="K32">
        <v>0</v>
      </c>
      <c r="L32">
        <v>0</v>
      </c>
      <c r="M32" s="2">
        <f t="shared" si="1"/>
        <v>0</v>
      </c>
      <c r="N32">
        <v>0</v>
      </c>
      <c r="P32" s="2">
        <f t="shared" si="5"/>
        <v>0</v>
      </c>
      <c r="Q32" s="2">
        <f t="shared" si="2"/>
        <v>0</v>
      </c>
      <c r="R32" s="2">
        <f t="shared" si="3"/>
        <v>0</v>
      </c>
      <c r="U32" s="2">
        <f t="shared" si="6"/>
        <v>0</v>
      </c>
    </row>
    <row r="33" spans="1:21" ht="12.75">
      <c r="A33">
        <v>0</v>
      </c>
      <c r="B33">
        <v>0</v>
      </c>
      <c r="C33" s="2">
        <f t="shared" si="4"/>
        <v>0</v>
      </c>
      <c r="D33">
        <v>0</v>
      </c>
      <c r="F33">
        <v>0</v>
      </c>
      <c r="G33">
        <v>0</v>
      </c>
      <c r="H33" s="2">
        <f t="shared" si="0"/>
        <v>0</v>
      </c>
      <c r="I33">
        <v>0</v>
      </c>
      <c r="K33">
        <v>0</v>
      </c>
      <c r="L33">
        <v>0</v>
      </c>
      <c r="M33" s="2">
        <f t="shared" si="1"/>
        <v>0</v>
      </c>
      <c r="N33">
        <v>0</v>
      </c>
      <c r="P33" s="2">
        <f t="shared" si="5"/>
        <v>0</v>
      </c>
      <c r="Q33" s="2">
        <f t="shared" si="2"/>
        <v>0</v>
      </c>
      <c r="R33" s="2">
        <f t="shared" si="3"/>
        <v>0</v>
      </c>
      <c r="U33" s="2">
        <f t="shared" si="6"/>
        <v>0</v>
      </c>
    </row>
    <row r="34" spans="1:21" ht="12.75">
      <c r="A34">
        <v>3</v>
      </c>
      <c r="B34">
        <v>5</v>
      </c>
      <c r="C34" s="2">
        <f t="shared" si="4"/>
        <v>8</v>
      </c>
      <c r="D34">
        <v>8</v>
      </c>
      <c r="F34">
        <v>0</v>
      </c>
      <c r="G34">
        <v>0</v>
      </c>
      <c r="H34" s="2">
        <f t="shared" si="0"/>
        <v>0</v>
      </c>
      <c r="I34">
        <v>0</v>
      </c>
      <c r="K34">
        <v>0</v>
      </c>
      <c r="L34">
        <v>0</v>
      </c>
      <c r="M34" s="2">
        <f t="shared" si="1"/>
        <v>0</v>
      </c>
      <c r="N34">
        <v>0</v>
      </c>
      <c r="P34" s="2">
        <f t="shared" si="5"/>
        <v>0</v>
      </c>
      <c r="Q34" s="2">
        <f t="shared" si="2"/>
        <v>0</v>
      </c>
      <c r="R34" s="2">
        <f t="shared" si="3"/>
        <v>0</v>
      </c>
      <c r="U34" s="2">
        <f t="shared" si="6"/>
        <v>0</v>
      </c>
    </row>
    <row r="35" spans="1:21" ht="12.75">
      <c r="A35">
        <v>3</v>
      </c>
      <c r="B35">
        <v>5</v>
      </c>
      <c r="C35" s="2">
        <f t="shared" si="4"/>
        <v>8</v>
      </c>
      <c r="D35">
        <v>8</v>
      </c>
      <c r="F35">
        <v>0</v>
      </c>
      <c r="G35">
        <v>0</v>
      </c>
      <c r="H35" s="2">
        <f t="shared" si="0"/>
        <v>0</v>
      </c>
      <c r="I35">
        <v>0</v>
      </c>
      <c r="K35">
        <v>0</v>
      </c>
      <c r="L35">
        <v>0</v>
      </c>
      <c r="M35" s="2">
        <f t="shared" si="1"/>
        <v>0</v>
      </c>
      <c r="N35">
        <v>0</v>
      </c>
      <c r="P35" s="2">
        <f t="shared" si="5"/>
        <v>0</v>
      </c>
      <c r="Q35" s="2">
        <f t="shared" si="2"/>
        <v>0</v>
      </c>
      <c r="R35" s="2">
        <f t="shared" si="3"/>
        <v>0</v>
      </c>
      <c r="U35" s="2">
        <f t="shared" si="6"/>
        <v>0</v>
      </c>
    </row>
    <row r="36" spans="1:21" ht="12.75">
      <c r="A36">
        <v>25</v>
      </c>
      <c r="B36">
        <v>1</v>
      </c>
      <c r="C36" s="2">
        <f t="shared" si="4"/>
        <v>26</v>
      </c>
      <c r="D36">
        <v>26</v>
      </c>
      <c r="F36">
        <v>3</v>
      </c>
      <c r="G36">
        <v>0</v>
      </c>
      <c r="H36" s="2">
        <f t="shared" si="0"/>
        <v>3</v>
      </c>
      <c r="I36">
        <v>3</v>
      </c>
      <c r="K36">
        <v>0</v>
      </c>
      <c r="L36">
        <v>0</v>
      </c>
      <c r="M36" s="2">
        <f t="shared" si="1"/>
        <v>0</v>
      </c>
      <c r="N36">
        <v>0</v>
      </c>
      <c r="P36" s="2">
        <f t="shared" si="5"/>
        <v>3</v>
      </c>
      <c r="Q36" s="2">
        <f t="shared" si="2"/>
        <v>0</v>
      </c>
      <c r="R36" s="2">
        <f t="shared" si="3"/>
        <v>3</v>
      </c>
      <c r="U36" s="2">
        <f t="shared" si="6"/>
        <v>3</v>
      </c>
    </row>
    <row r="37" spans="1:21" ht="12.75">
      <c r="A37">
        <v>154</v>
      </c>
      <c r="B37">
        <v>2</v>
      </c>
      <c r="C37" s="2">
        <f t="shared" si="4"/>
        <v>156</v>
      </c>
      <c r="D37">
        <v>156</v>
      </c>
      <c r="F37">
        <v>7</v>
      </c>
      <c r="G37">
        <v>0</v>
      </c>
      <c r="H37" s="2">
        <f t="shared" si="0"/>
        <v>7</v>
      </c>
      <c r="I37">
        <v>7</v>
      </c>
      <c r="K37">
        <v>1</v>
      </c>
      <c r="L37">
        <v>0</v>
      </c>
      <c r="M37" s="2">
        <f t="shared" si="1"/>
        <v>1</v>
      </c>
      <c r="N37">
        <v>1</v>
      </c>
      <c r="P37" s="2">
        <f t="shared" si="5"/>
        <v>8</v>
      </c>
      <c r="Q37" s="2">
        <f t="shared" si="2"/>
        <v>0</v>
      </c>
      <c r="R37" s="2">
        <f t="shared" si="3"/>
        <v>8</v>
      </c>
      <c r="U37" s="2">
        <f t="shared" si="6"/>
        <v>8</v>
      </c>
    </row>
    <row r="38" spans="1:21" ht="12.75">
      <c r="A38">
        <v>0</v>
      </c>
      <c r="B38">
        <v>0</v>
      </c>
      <c r="C38" s="2">
        <f t="shared" si="4"/>
        <v>0</v>
      </c>
      <c r="D38">
        <v>0</v>
      </c>
      <c r="F38">
        <v>0</v>
      </c>
      <c r="G38">
        <v>0</v>
      </c>
      <c r="H38" s="2">
        <f t="shared" si="0"/>
        <v>0</v>
      </c>
      <c r="I38">
        <v>0</v>
      </c>
      <c r="K38">
        <v>0</v>
      </c>
      <c r="L38">
        <v>0</v>
      </c>
      <c r="M38" s="2">
        <f t="shared" si="1"/>
        <v>0</v>
      </c>
      <c r="N38">
        <v>0</v>
      </c>
      <c r="P38" s="2">
        <f t="shared" si="5"/>
        <v>0</v>
      </c>
      <c r="Q38" s="2">
        <f t="shared" si="2"/>
        <v>0</v>
      </c>
      <c r="R38" s="2">
        <f t="shared" si="3"/>
        <v>0</v>
      </c>
      <c r="U38" s="2">
        <f t="shared" si="6"/>
        <v>0</v>
      </c>
    </row>
    <row r="39" spans="1:21" ht="12.75">
      <c r="A39">
        <v>0</v>
      </c>
      <c r="B39">
        <v>0</v>
      </c>
      <c r="C39" s="2">
        <f t="shared" si="4"/>
        <v>0</v>
      </c>
      <c r="D39">
        <v>0</v>
      </c>
      <c r="F39">
        <v>0</v>
      </c>
      <c r="G39">
        <v>0</v>
      </c>
      <c r="H39" s="2">
        <f t="shared" si="0"/>
        <v>0</v>
      </c>
      <c r="I39">
        <v>0</v>
      </c>
      <c r="K39">
        <v>0</v>
      </c>
      <c r="L39">
        <v>0</v>
      </c>
      <c r="M39" s="2">
        <f t="shared" si="1"/>
        <v>0</v>
      </c>
      <c r="N39">
        <v>0</v>
      </c>
      <c r="P39" s="2">
        <f t="shared" si="5"/>
        <v>0</v>
      </c>
      <c r="Q39" s="2">
        <f t="shared" si="2"/>
        <v>0</v>
      </c>
      <c r="R39" s="2">
        <f t="shared" si="3"/>
        <v>0</v>
      </c>
      <c r="U39" s="2">
        <f t="shared" si="6"/>
        <v>0</v>
      </c>
    </row>
    <row r="40" spans="1:21" ht="12.75">
      <c r="A40">
        <v>0</v>
      </c>
      <c r="B40">
        <v>0</v>
      </c>
      <c r="C40" s="2">
        <f t="shared" si="4"/>
        <v>0</v>
      </c>
      <c r="D40">
        <v>0</v>
      </c>
      <c r="F40">
        <v>0</v>
      </c>
      <c r="G40">
        <v>0</v>
      </c>
      <c r="H40" s="2">
        <f t="shared" si="0"/>
        <v>0</v>
      </c>
      <c r="I40">
        <v>0</v>
      </c>
      <c r="K40">
        <v>0</v>
      </c>
      <c r="L40">
        <v>0</v>
      </c>
      <c r="M40" s="2">
        <f t="shared" si="1"/>
        <v>0</v>
      </c>
      <c r="N40">
        <v>0</v>
      </c>
      <c r="P40" s="2">
        <f t="shared" si="5"/>
        <v>0</v>
      </c>
      <c r="Q40" s="2">
        <f t="shared" si="2"/>
        <v>0</v>
      </c>
      <c r="R40" s="2">
        <f t="shared" si="3"/>
        <v>0</v>
      </c>
      <c r="U40" s="2">
        <f t="shared" si="6"/>
        <v>0</v>
      </c>
    </row>
    <row r="41" spans="1:21" ht="12.75">
      <c r="A41">
        <v>0</v>
      </c>
      <c r="B41">
        <v>0</v>
      </c>
      <c r="C41" s="2">
        <f t="shared" si="4"/>
        <v>0</v>
      </c>
      <c r="D41">
        <v>0</v>
      </c>
      <c r="F41">
        <v>0</v>
      </c>
      <c r="G41">
        <v>0</v>
      </c>
      <c r="H41" s="2">
        <f t="shared" si="0"/>
        <v>0</v>
      </c>
      <c r="I41">
        <v>0</v>
      </c>
      <c r="K41">
        <v>0</v>
      </c>
      <c r="L41">
        <v>0</v>
      </c>
      <c r="M41" s="2">
        <f t="shared" si="1"/>
        <v>0</v>
      </c>
      <c r="N41">
        <v>0</v>
      </c>
      <c r="P41" s="2">
        <f t="shared" si="5"/>
        <v>0</v>
      </c>
      <c r="Q41" s="2">
        <f t="shared" si="2"/>
        <v>0</v>
      </c>
      <c r="R41" s="2">
        <f t="shared" si="3"/>
        <v>0</v>
      </c>
      <c r="U41" s="2">
        <f t="shared" si="6"/>
        <v>0</v>
      </c>
    </row>
    <row r="42" spans="1:21" ht="12.75">
      <c r="A42">
        <v>0</v>
      </c>
      <c r="B42">
        <v>0</v>
      </c>
      <c r="C42" s="2">
        <f t="shared" si="4"/>
        <v>0</v>
      </c>
      <c r="D42">
        <v>0</v>
      </c>
      <c r="F42">
        <v>0</v>
      </c>
      <c r="G42">
        <v>0</v>
      </c>
      <c r="H42" s="2">
        <f t="shared" si="0"/>
        <v>0</v>
      </c>
      <c r="I42">
        <v>0</v>
      </c>
      <c r="K42">
        <v>0</v>
      </c>
      <c r="L42">
        <v>0</v>
      </c>
      <c r="M42" s="2">
        <f t="shared" si="1"/>
        <v>0</v>
      </c>
      <c r="N42">
        <v>0</v>
      </c>
      <c r="P42" s="2">
        <f t="shared" si="5"/>
        <v>0</v>
      </c>
      <c r="Q42" s="2">
        <f t="shared" si="2"/>
        <v>0</v>
      </c>
      <c r="R42" s="2">
        <f t="shared" si="3"/>
        <v>0</v>
      </c>
      <c r="U42" s="2">
        <f t="shared" si="6"/>
        <v>0</v>
      </c>
    </row>
    <row r="43" spans="1:21" ht="12.75">
      <c r="A43">
        <v>0</v>
      </c>
      <c r="B43">
        <v>0</v>
      </c>
      <c r="C43" s="2">
        <f t="shared" si="4"/>
        <v>0</v>
      </c>
      <c r="D43">
        <v>0</v>
      </c>
      <c r="F43">
        <v>0</v>
      </c>
      <c r="G43">
        <v>0</v>
      </c>
      <c r="H43" s="2">
        <f t="shared" si="0"/>
        <v>0</v>
      </c>
      <c r="I43">
        <v>0</v>
      </c>
      <c r="K43">
        <v>0</v>
      </c>
      <c r="L43">
        <v>0</v>
      </c>
      <c r="M43" s="2">
        <f t="shared" si="1"/>
        <v>0</v>
      </c>
      <c r="N43">
        <v>0</v>
      </c>
      <c r="P43" s="2">
        <f t="shared" si="5"/>
        <v>0</v>
      </c>
      <c r="Q43" s="2">
        <f t="shared" si="2"/>
        <v>0</v>
      </c>
      <c r="R43" s="2">
        <f t="shared" si="3"/>
        <v>0</v>
      </c>
      <c r="U43" s="2">
        <f t="shared" si="6"/>
        <v>0</v>
      </c>
    </row>
    <row r="44" spans="1:21" ht="12.75">
      <c r="A44">
        <v>0</v>
      </c>
      <c r="B44">
        <v>0</v>
      </c>
      <c r="C44" s="2">
        <f t="shared" si="4"/>
        <v>0</v>
      </c>
      <c r="D44">
        <v>0</v>
      </c>
      <c r="F44">
        <v>0</v>
      </c>
      <c r="G44">
        <v>0</v>
      </c>
      <c r="H44" s="2">
        <f t="shared" si="0"/>
        <v>0</v>
      </c>
      <c r="I44">
        <v>0</v>
      </c>
      <c r="K44">
        <v>0</v>
      </c>
      <c r="L44">
        <v>0</v>
      </c>
      <c r="M44" s="2">
        <f t="shared" si="1"/>
        <v>0</v>
      </c>
      <c r="N44">
        <v>0</v>
      </c>
      <c r="P44" s="2">
        <f t="shared" si="5"/>
        <v>0</v>
      </c>
      <c r="Q44" s="2">
        <f t="shared" si="2"/>
        <v>0</v>
      </c>
      <c r="R44" s="2">
        <f t="shared" si="3"/>
        <v>0</v>
      </c>
      <c r="U44" s="2">
        <f t="shared" si="6"/>
        <v>0</v>
      </c>
    </row>
    <row r="45" spans="1:21" ht="12.75">
      <c r="A45">
        <v>560</v>
      </c>
      <c r="B45">
        <v>132</v>
      </c>
      <c r="C45" s="2">
        <f t="shared" si="4"/>
        <v>692</v>
      </c>
      <c r="D45">
        <v>692</v>
      </c>
      <c r="F45">
        <v>319</v>
      </c>
      <c r="G45">
        <v>105</v>
      </c>
      <c r="H45" s="2">
        <f t="shared" si="0"/>
        <v>424</v>
      </c>
      <c r="I45">
        <v>424</v>
      </c>
      <c r="K45">
        <v>48</v>
      </c>
      <c r="L45">
        <v>18</v>
      </c>
      <c r="M45" s="2">
        <f t="shared" si="1"/>
        <v>66</v>
      </c>
      <c r="N45">
        <v>66</v>
      </c>
      <c r="P45" s="2">
        <f t="shared" si="5"/>
        <v>367</v>
      </c>
      <c r="Q45" s="2">
        <f t="shared" si="2"/>
        <v>123</v>
      </c>
      <c r="R45" s="2">
        <f t="shared" si="3"/>
        <v>490</v>
      </c>
      <c r="U45" s="2">
        <f t="shared" si="6"/>
        <v>490</v>
      </c>
    </row>
    <row r="46" spans="1:21" ht="12.75">
      <c r="A46">
        <v>164</v>
      </c>
      <c r="B46">
        <v>13</v>
      </c>
      <c r="C46" s="2">
        <f t="shared" si="4"/>
        <v>177</v>
      </c>
      <c r="D46">
        <v>177</v>
      </c>
      <c r="F46">
        <v>14</v>
      </c>
      <c r="G46">
        <v>2</v>
      </c>
      <c r="H46" s="2">
        <f t="shared" si="0"/>
        <v>16</v>
      </c>
      <c r="I46">
        <v>16</v>
      </c>
      <c r="K46">
        <v>3</v>
      </c>
      <c r="L46">
        <v>0</v>
      </c>
      <c r="M46" s="2">
        <f t="shared" si="1"/>
        <v>3</v>
      </c>
      <c r="N46">
        <v>3</v>
      </c>
      <c r="P46" s="2">
        <f t="shared" si="5"/>
        <v>17</v>
      </c>
      <c r="Q46" s="2">
        <f t="shared" si="2"/>
        <v>2</v>
      </c>
      <c r="R46" s="2">
        <f t="shared" si="3"/>
        <v>19</v>
      </c>
      <c r="U46" s="2">
        <f t="shared" si="6"/>
        <v>19</v>
      </c>
    </row>
    <row r="47" spans="1:21" ht="12.75">
      <c r="A47">
        <v>164</v>
      </c>
      <c r="B47">
        <v>12</v>
      </c>
      <c r="C47" s="2">
        <f t="shared" si="4"/>
        <v>176</v>
      </c>
      <c r="D47">
        <v>176</v>
      </c>
      <c r="F47">
        <v>14</v>
      </c>
      <c r="G47">
        <v>1</v>
      </c>
      <c r="H47" s="2">
        <f t="shared" si="0"/>
        <v>15</v>
      </c>
      <c r="I47">
        <v>15</v>
      </c>
      <c r="K47">
        <v>3</v>
      </c>
      <c r="L47">
        <v>0</v>
      </c>
      <c r="M47" s="2">
        <f t="shared" si="1"/>
        <v>3</v>
      </c>
      <c r="N47">
        <v>3</v>
      </c>
      <c r="P47" s="2">
        <f t="shared" si="5"/>
        <v>17</v>
      </c>
      <c r="Q47" s="2">
        <f t="shared" si="2"/>
        <v>1</v>
      </c>
      <c r="R47" s="2">
        <f t="shared" si="3"/>
        <v>18</v>
      </c>
      <c r="U47" s="2">
        <f t="shared" si="6"/>
        <v>18</v>
      </c>
    </row>
    <row r="48" spans="1:21" ht="12.75">
      <c r="A48">
        <v>65</v>
      </c>
      <c r="B48">
        <v>8</v>
      </c>
      <c r="C48" s="2">
        <f t="shared" si="4"/>
        <v>73</v>
      </c>
      <c r="D48">
        <v>73</v>
      </c>
      <c r="F48">
        <v>0</v>
      </c>
      <c r="G48">
        <v>0</v>
      </c>
      <c r="H48" s="2">
        <f t="shared" si="0"/>
        <v>0</v>
      </c>
      <c r="I48">
        <v>0</v>
      </c>
      <c r="K48">
        <v>1</v>
      </c>
      <c r="L48">
        <v>0</v>
      </c>
      <c r="M48" s="2">
        <f t="shared" si="1"/>
        <v>1</v>
      </c>
      <c r="N48">
        <v>1</v>
      </c>
      <c r="P48" s="2">
        <f t="shared" si="5"/>
        <v>1</v>
      </c>
      <c r="Q48" s="2">
        <f t="shared" si="2"/>
        <v>0</v>
      </c>
      <c r="R48" s="2">
        <f t="shared" si="3"/>
        <v>1</v>
      </c>
      <c r="U48" s="2">
        <f t="shared" si="6"/>
        <v>1</v>
      </c>
    </row>
    <row r="49" spans="1:21" ht="12.75">
      <c r="A49">
        <v>200</v>
      </c>
      <c r="B49">
        <v>20</v>
      </c>
      <c r="C49" s="2">
        <f t="shared" si="4"/>
        <v>220</v>
      </c>
      <c r="D49">
        <v>220</v>
      </c>
      <c r="F49">
        <v>2</v>
      </c>
      <c r="G49">
        <v>0</v>
      </c>
      <c r="H49" s="2">
        <f t="shared" si="0"/>
        <v>2</v>
      </c>
      <c r="I49">
        <v>2</v>
      </c>
      <c r="K49">
        <v>2</v>
      </c>
      <c r="L49">
        <v>0</v>
      </c>
      <c r="M49" s="2">
        <f t="shared" si="1"/>
        <v>2</v>
      </c>
      <c r="N49">
        <v>2</v>
      </c>
      <c r="P49" s="2">
        <f t="shared" si="5"/>
        <v>4</v>
      </c>
      <c r="Q49" s="2">
        <f t="shared" si="2"/>
        <v>0</v>
      </c>
      <c r="R49" s="2">
        <f t="shared" si="3"/>
        <v>4</v>
      </c>
      <c r="U49" s="2">
        <f t="shared" si="6"/>
        <v>4</v>
      </c>
    </row>
    <row r="50" spans="1:21" ht="12.75">
      <c r="A50">
        <v>97</v>
      </c>
      <c r="B50">
        <v>8</v>
      </c>
      <c r="C50" s="2">
        <f t="shared" si="4"/>
        <v>105</v>
      </c>
      <c r="D50">
        <v>105</v>
      </c>
      <c r="F50">
        <v>2</v>
      </c>
      <c r="G50">
        <v>0</v>
      </c>
      <c r="H50" s="2">
        <f t="shared" si="0"/>
        <v>2</v>
      </c>
      <c r="I50">
        <v>2</v>
      </c>
      <c r="K50">
        <v>5</v>
      </c>
      <c r="L50">
        <v>0</v>
      </c>
      <c r="M50" s="2">
        <f t="shared" si="1"/>
        <v>5</v>
      </c>
      <c r="N50">
        <v>5</v>
      </c>
      <c r="P50" s="2">
        <f t="shared" si="5"/>
        <v>7</v>
      </c>
      <c r="Q50" s="2">
        <f t="shared" si="2"/>
        <v>0</v>
      </c>
      <c r="R50" s="2">
        <f t="shared" si="3"/>
        <v>7</v>
      </c>
      <c r="U50" s="2">
        <f t="shared" si="6"/>
        <v>7</v>
      </c>
    </row>
    <row r="51" spans="1:21" ht="12.75">
      <c r="A51">
        <v>0</v>
      </c>
      <c r="B51">
        <v>0</v>
      </c>
      <c r="C51" s="2">
        <f t="shared" si="4"/>
        <v>0</v>
      </c>
      <c r="D51">
        <v>0</v>
      </c>
      <c r="F51">
        <v>0</v>
      </c>
      <c r="G51">
        <v>0</v>
      </c>
      <c r="H51" s="2">
        <f t="shared" si="0"/>
        <v>0</v>
      </c>
      <c r="I51">
        <v>0</v>
      </c>
      <c r="K51">
        <v>0</v>
      </c>
      <c r="L51">
        <v>0</v>
      </c>
      <c r="M51" s="2">
        <f t="shared" si="1"/>
        <v>0</v>
      </c>
      <c r="N51">
        <v>0</v>
      </c>
      <c r="P51" s="2">
        <f t="shared" si="5"/>
        <v>0</v>
      </c>
      <c r="Q51" s="2">
        <f t="shared" si="2"/>
        <v>0</v>
      </c>
      <c r="R51" s="2">
        <f t="shared" si="3"/>
        <v>0</v>
      </c>
      <c r="U51" s="2">
        <f t="shared" si="6"/>
        <v>0</v>
      </c>
    </row>
    <row r="52" spans="1:21" ht="12.75">
      <c r="A52">
        <v>98</v>
      </c>
      <c r="B52">
        <v>24</v>
      </c>
      <c r="C52" s="2">
        <f t="shared" si="4"/>
        <v>122</v>
      </c>
      <c r="D52">
        <v>122</v>
      </c>
      <c r="F52">
        <v>4</v>
      </c>
      <c r="G52">
        <v>0</v>
      </c>
      <c r="H52" s="2">
        <f t="shared" si="0"/>
        <v>4</v>
      </c>
      <c r="I52">
        <v>4</v>
      </c>
      <c r="K52">
        <v>2</v>
      </c>
      <c r="L52">
        <v>0</v>
      </c>
      <c r="M52" s="2">
        <f t="shared" si="1"/>
        <v>2</v>
      </c>
      <c r="N52">
        <v>2</v>
      </c>
      <c r="P52" s="2">
        <f t="shared" si="5"/>
        <v>6</v>
      </c>
      <c r="Q52" s="2">
        <f t="shared" si="2"/>
        <v>0</v>
      </c>
      <c r="R52" s="2">
        <f t="shared" si="3"/>
        <v>6</v>
      </c>
      <c r="U52" s="2">
        <f t="shared" si="6"/>
        <v>6</v>
      </c>
    </row>
    <row r="53" spans="1:21" ht="12.75">
      <c r="A53">
        <v>124881</v>
      </c>
      <c r="B53">
        <v>16846</v>
      </c>
      <c r="C53" s="2">
        <f t="shared" si="4"/>
        <v>141727</v>
      </c>
      <c r="D53">
        <v>141727</v>
      </c>
      <c r="F53">
        <v>78328</v>
      </c>
      <c r="G53">
        <v>11062</v>
      </c>
      <c r="H53" s="2">
        <f t="shared" si="0"/>
        <v>89390</v>
      </c>
      <c r="I53">
        <v>89390</v>
      </c>
      <c r="K53">
        <v>7301</v>
      </c>
      <c r="L53">
        <v>1254</v>
      </c>
      <c r="M53" s="2">
        <f t="shared" si="1"/>
        <v>8555</v>
      </c>
      <c r="N53">
        <v>8555</v>
      </c>
      <c r="P53" s="2">
        <f t="shared" si="5"/>
        <v>85629</v>
      </c>
      <c r="Q53" s="2">
        <f t="shared" si="2"/>
        <v>12316</v>
      </c>
      <c r="R53" s="2">
        <f t="shared" si="3"/>
        <v>97945</v>
      </c>
      <c r="U53" s="2">
        <f t="shared" si="6"/>
        <v>97945</v>
      </c>
    </row>
    <row r="54" spans="1:21" ht="12.75">
      <c r="A54">
        <v>1376</v>
      </c>
      <c r="B54">
        <v>0</v>
      </c>
      <c r="C54" s="2">
        <f t="shared" si="4"/>
        <v>1376</v>
      </c>
      <c r="D54">
        <v>1376</v>
      </c>
      <c r="F54">
        <v>296</v>
      </c>
      <c r="G54">
        <v>0</v>
      </c>
      <c r="H54" s="2">
        <f t="shared" si="0"/>
        <v>296</v>
      </c>
      <c r="I54">
        <v>296</v>
      </c>
      <c r="K54">
        <v>42</v>
      </c>
      <c r="L54">
        <v>0</v>
      </c>
      <c r="M54" s="2">
        <f t="shared" si="1"/>
        <v>42</v>
      </c>
      <c r="N54">
        <v>42</v>
      </c>
      <c r="P54" s="2">
        <f t="shared" si="5"/>
        <v>338</v>
      </c>
      <c r="Q54" s="2">
        <f t="shared" si="2"/>
        <v>0</v>
      </c>
      <c r="R54" s="2">
        <f t="shared" si="3"/>
        <v>338</v>
      </c>
      <c r="U54" s="2">
        <f t="shared" si="6"/>
        <v>338</v>
      </c>
    </row>
    <row r="55" spans="1:21" ht="12.75">
      <c r="A55">
        <v>1</v>
      </c>
      <c r="B55">
        <v>0</v>
      </c>
      <c r="C55" s="2">
        <f t="shared" si="4"/>
        <v>1</v>
      </c>
      <c r="D55">
        <v>1</v>
      </c>
      <c r="F55">
        <v>0</v>
      </c>
      <c r="G55">
        <v>0</v>
      </c>
      <c r="H55" s="2">
        <f t="shared" si="0"/>
        <v>0</v>
      </c>
      <c r="I55">
        <v>0</v>
      </c>
      <c r="K55">
        <v>0</v>
      </c>
      <c r="L55">
        <v>0</v>
      </c>
      <c r="M55" s="2">
        <f t="shared" si="1"/>
        <v>0</v>
      </c>
      <c r="N55">
        <v>0</v>
      </c>
      <c r="P55" s="2">
        <f t="shared" si="5"/>
        <v>0</v>
      </c>
      <c r="Q55" s="2">
        <f t="shared" si="2"/>
        <v>0</v>
      </c>
      <c r="R55" s="2">
        <f t="shared" si="3"/>
        <v>0</v>
      </c>
      <c r="U55" s="2">
        <f t="shared" si="6"/>
        <v>0</v>
      </c>
    </row>
    <row r="56" spans="1:21" ht="12.75">
      <c r="A56">
        <v>0</v>
      </c>
      <c r="B56">
        <v>0</v>
      </c>
      <c r="C56" s="2">
        <f t="shared" si="4"/>
        <v>0</v>
      </c>
      <c r="D56">
        <v>0</v>
      </c>
      <c r="F56">
        <v>0</v>
      </c>
      <c r="G56">
        <v>0</v>
      </c>
      <c r="H56" s="2">
        <f t="shared" si="0"/>
        <v>0</v>
      </c>
      <c r="I56">
        <v>0</v>
      </c>
      <c r="K56">
        <v>0</v>
      </c>
      <c r="L56">
        <v>0</v>
      </c>
      <c r="M56" s="2">
        <f t="shared" si="1"/>
        <v>0</v>
      </c>
      <c r="N56">
        <v>0</v>
      </c>
      <c r="P56" s="2">
        <f t="shared" si="5"/>
        <v>0</v>
      </c>
      <c r="Q56" s="2">
        <f t="shared" si="2"/>
        <v>0</v>
      </c>
      <c r="R56" s="2">
        <f t="shared" si="3"/>
        <v>0</v>
      </c>
      <c r="U56" s="2">
        <f t="shared" si="6"/>
        <v>0</v>
      </c>
    </row>
    <row r="57" spans="1:21" ht="12.75">
      <c r="A57">
        <v>0</v>
      </c>
      <c r="B57">
        <v>0</v>
      </c>
      <c r="C57" s="2">
        <f t="shared" si="4"/>
        <v>0</v>
      </c>
      <c r="D57">
        <v>0</v>
      </c>
      <c r="F57">
        <v>0</v>
      </c>
      <c r="G57">
        <v>0</v>
      </c>
      <c r="H57" s="2">
        <f t="shared" si="0"/>
        <v>0</v>
      </c>
      <c r="I57">
        <v>0</v>
      </c>
      <c r="K57">
        <v>0</v>
      </c>
      <c r="L57">
        <v>0</v>
      </c>
      <c r="M57" s="2">
        <f t="shared" si="1"/>
        <v>0</v>
      </c>
      <c r="N57">
        <v>0</v>
      </c>
      <c r="P57" s="2">
        <f t="shared" si="5"/>
        <v>0</v>
      </c>
      <c r="Q57" s="2">
        <f t="shared" si="2"/>
        <v>0</v>
      </c>
      <c r="R57" s="2">
        <f t="shared" si="3"/>
        <v>0</v>
      </c>
      <c r="U57" s="2">
        <f t="shared" si="6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ZavEpid</dc:creator>
  <cp:keywords/>
  <dc:description/>
  <cp:lastModifiedBy>Admin</cp:lastModifiedBy>
  <cp:lastPrinted>2008-10-21T12:05:14Z</cp:lastPrinted>
  <dcterms:created xsi:type="dcterms:W3CDTF">2006-03-01T06:47:04Z</dcterms:created>
  <dcterms:modified xsi:type="dcterms:W3CDTF">2010-01-29T05:29:58Z</dcterms:modified>
  <cp:category/>
  <cp:version/>
  <cp:contentType/>
  <cp:contentStatus/>
</cp:coreProperties>
</file>