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3020" windowHeight="93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1" i="1"/>
  <c r="G43"/>
  <c r="E43"/>
  <c r="C43"/>
  <c r="M43"/>
  <c r="K43"/>
  <c r="I43"/>
  <c r="C57"/>
  <c r="E9"/>
  <c r="G5"/>
  <c r="G6"/>
  <c r="G7"/>
  <c r="G8"/>
  <c r="G9"/>
  <c r="G10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4"/>
  <c r="E5"/>
  <c r="E6"/>
  <c r="E7"/>
  <c r="E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N29" s="1"/>
  <c r="C30"/>
  <c r="C31"/>
  <c r="C32"/>
  <c r="C33"/>
  <c r="C34"/>
  <c r="C35"/>
  <c r="C36"/>
  <c r="C37"/>
  <c r="C38"/>
  <c r="C39"/>
  <c r="C40"/>
  <c r="C41"/>
  <c r="C42"/>
  <c r="C44"/>
  <c r="C45"/>
  <c r="C46"/>
  <c r="C47"/>
  <c r="C48"/>
  <c r="C49"/>
  <c r="C50"/>
  <c r="C51"/>
  <c r="C52"/>
  <c r="C53"/>
  <c r="C54"/>
  <c r="C55"/>
  <c r="C56"/>
  <c r="C58"/>
  <c r="N58" s="1"/>
  <c r="C59"/>
  <c r="C60"/>
  <c r="C61"/>
  <c r="N61" s="1"/>
  <c r="C62"/>
  <c r="C63"/>
  <c r="C64"/>
  <c r="E4"/>
  <c r="C4"/>
  <c r="M64"/>
  <c r="K64"/>
  <c r="I64"/>
  <c r="M63"/>
  <c r="K63"/>
  <c r="I63"/>
  <c r="M62"/>
  <c r="K62"/>
  <c r="I62"/>
  <c r="M61"/>
  <c r="P61" s="1"/>
  <c r="K61"/>
  <c r="O61" s="1"/>
  <c r="I61"/>
  <c r="M60"/>
  <c r="K60"/>
  <c r="I60"/>
  <c r="M59"/>
  <c r="P59" s="1"/>
  <c r="K59"/>
  <c r="O59" s="1"/>
  <c r="I59"/>
  <c r="N59" s="1"/>
  <c r="M58"/>
  <c r="K58"/>
  <c r="I58"/>
  <c r="M57"/>
  <c r="K57"/>
  <c r="I57"/>
  <c r="M56"/>
  <c r="K56"/>
  <c r="I56"/>
  <c r="M55"/>
  <c r="K55"/>
  <c r="I55"/>
  <c r="M54"/>
  <c r="K54"/>
  <c r="I54"/>
  <c r="M53"/>
  <c r="K53"/>
  <c r="I53"/>
  <c r="M52"/>
  <c r="P52" s="1"/>
  <c r="K52"/>
  <c r="I52"/>
  <c r="N52"/>
  <c r="M51"/>
  <c r="K51"/>
  <c r="I51"/>
  <c r="M50"/>
  <c r="K50"/>
  <c r="I50"/>
  <c r="M49"/>
  <c r="K49"/>
  <c r="I49"/>
  <c r="M48"/>
  <c r="K48"/>
  <c r="I48"/>
  <c r="M47"/>
  <c r="K47"/>
  <c r="I47"/>
  <c r="M46"/>
  <c r="K46"/>
  <c r="I46"/>
  <c r="M45"/>
  <c r="K45"/>
  <c r="I45"/>
  <c r="M44"/>
  <c r="K44"/>
  <c r="I44"/>
  <c r="M42"/>
  <c r="P42"/>
  <c r="K42"/>
  <c r="O42"/>
  <c r="I42"/>
  <c r="M41"/>
  <c r="K41"/>
  <c r="I41"/>
  <c r="M40"/>
  <c r="K40"/>
  <c r="I40"/>
  <c r="M39"/>
  <c r="K39"/>
  <c r="I39"/>
  <c r="M38"/>
  <c r="K38"/>
  <c r="I38"/>
  <c r="M37"/>
  <c r="K37"/>
  <c r="I37"/>
  <c r="M36"/>
  <c r="K36"/>
  <c r="I36"/>
  <c r="M35"/>
  <c r="K35"/>
  <c r="I35"/>
  <c r="M34"/>
  <c r="K34"/>
  <c r="I34"/>
  <c r="M33"/>
  <c r="K33"/>
  <c r="I33"/>
  <c r="M32"/>
  <c r="K32"/>
  <c r="I32"/>
  <c r="M31"/>
  <c r="K31"/>
  <c r="I31"/>
  <c r="M30"/>
  <c r="K30"/>
  <c r="I30"/>
  <c r="M29"/>
  <c r="P29" s="1"/>
  <c r="K29"/>
  <c r="O29"/>
  <c r="I29"/>
  <c r="M28"/>
  <c r="K28"/>
  <c r="I28"/>
  <c r="M27"/>
  <c r="K27"/>
  <c r="I27"/>
  <c r="M26"/>
  <c r="K26"/>
  <c r="I26"/>
  <c r="M25"/>
  <c r="K25"/>
  <c r="I25"/>
  <c r="M24"/>
  <c r="K24"/>
  <c r="I24"/>
  <c r="M23"/>
  <c r="K23"/>
  <c r="I23"/>
  <c r="M22"/>
  <c r="K22"/>
  <c r="I22"/>
  <c r="M21"/>
  <c r="K21"/>
  <c r="I21"/>
  <c r="M20"/>
  <c r="K20"/>
  <c r="I20"/>
  <c r="M19"/>
  <c r="K19"/>
  <c r="I19"/>
  <c r="M18"/>
  <c r="K18"/>
  <c r="I18"/>
  <c r="M17"/>
  <c r="K17"/>
  <c r="I17"/>
  <c r="M16"/>
  <c r="K16"/>
  <c r="I16"/>
  <c r="M15"/>
  <c r="K15"/>
  <c r="I15"/>
  <c r="M14"/>
  <c r="K14"/>
  <c r="I14"/>
  <c r="M13"/>
  <c r="K13"/>
  <c r="I13"/>
  <c r="M12"/>
  <c r="K12"/>
  <c r="I12"/>
  <c r="M11"/>
  <c r="K11"/>
  <c r="I11"/>
  <c r="M10"/>
  <c r="K10"/>
  <c r="I10"/>
  <c r="M9"/>
  <c r="K9"/>
  <c r="I9"/>
  <c r="M8"/>
  <c r="P8" s="1"/>
  <c r="K8"/>
  <c r="O8" s="1"/>
  <c r="I8"/>
  <c r="N8" s="1"/>
  <c r="M7"/>
  <c r="P7" s="1"/>
  <c r="K7"/>
  <c r="O7" s="1"/>
  <c r="I7"/>
  <c r="N7" s="1"/>
  <c r="M6"/>
  <c r="K6"/>
  <c r="I6"/>
  <c r="M5"/>
  <c r="K5"/>
  <c r="I5"/>
  <c r="N5"/>
  <c r="M4"/>
  <c r="K4"/>
  <c r="I4"/>
  <c r="O52"/>
  <c r="N42"/>
</calcChain>
</file>

<file path=xl/sharedStrings.xml><?xml version="1.0" encoding="utf-8"?>
<sst xmlns="http://schemas.openxmlformats.org/spreadsheetml/2006/main" count="238" uniqueCount="81">
  <si>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</si>
  <si>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</si>
  <si>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</si>
  <si>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</si>
  <si>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</si>
  <si>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</si>
  <si>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</si>
  <si>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</si>
  <si>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</si>
  <si>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</si>
  <si>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</si>
  <si>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</si>
  <si>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Ветряная оспа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</si>
  <si>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</si>
  <si>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</si>
  <si>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</si>
  <si>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</si>
  <si>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</si>
  <si>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</si>
  <si>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</si>
  <si>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</si>
  <si>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</si>
  <si>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</si>
  <si>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</si>
  <si>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</si>
  <si>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Укусы, ослюнения, оцарапывания животными</t>
  </si>
  <si>
    <t>Риккетсиозы</t>
  </si>
  <si>
    <t>болезнь Брилля</t>
  </si>
  <si>
    <t>лихорадка Ку</t>
  </si>
  <si>
    <t>сибирский клещевой тиф</t>
  </si>
  <si>
    <t>Педикулез</t>
  </si>
  <si>
    <t>Грипп</t>
  </si>
  <si>
    <t>Малярия впервые выявленная</t>
  </si>
  <si>
    <t>Поствакцинальные осложнения</t>
  </si>
  <si>
    <t>Трихинеллез</t>
  </si>
  <si>
    <t>всего</t>
  </si>
  <si>
    <t>Хронические вирусные гепатиты (впервые установленные) - всего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</si>
  <si>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</si>
  <si>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</si>
  <si>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</si>
  <si>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</si>
  <si>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</si>
  <si>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</si>
  <si>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</si>
  <si>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них: энтеровирусный менингит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</si>
  <si>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</si>
  <si>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</si>
  <si>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</si>
  <si>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</si>
  <si>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 xml:space="preserve">     из них:лихорадка Западного Нила</t>
  </si>
  <si>
    <t>из них: эпидемический сыпной тиф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</si>
  <si>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</si>
  <si>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</si>
  <si>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</si>
  <si>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Пневмония (внебольничная)</t>
  </si>
  <si>
    <t>Вирусные и геморрагические лихорадки</t>
  </si>
  <si>
    <t>острый гепатит Е</t>
  </si>
  <si>
    <t>астраханская пятнистая лихорадка</t>
  </si>
  <si>
    <t>гранулоцитарный анаплазмоз человека</t>
  </si>
  <si>
    <t>моноцитарный эрлихиоз человека</t>
  </si>
  <si>
    <t>Острые ИВДП множественной или неуточненной локализации</t>
  </si>
  <si>
    <t>ГЛПС</t>
  </si>
  <si>
    <t>Крымская геморр. лихорадка</t>
  </si>
  <si>
    <t>Болезнь, вызванная ВИЧ и бессимптомный инфекционный статус, вызванный  ВИЧ</t>
  </si>
  <si>
    <t>=</t>
  </si>
  <si>
    <t>-1сл.</t>
  </si>
  <si>
    <t>+1сл.</t>
  </si>
  <si>
    <t>ОКИ, вызванные уст. возбуд.</t>
  </si>
  <si>
    <t>ОКИ, вызван. неуст. возбуд.</t>
  </si>
  <si>
    <t>+4сл.</t>
  </si>
  <si>
    <t>Укусы клещами</t>
  </si>
  <si>
    <t>+7сл.</t>
  </si>
  <si>
    <r>
      <t>Сведения об инфекционной и паразитарной заболеваемости в Костромской области за</t>
    </r>
    <r>
      <rPr>
        <b/>
        <sz val="9"/>
        <color indexed="8"/>
        <rFont val="Times New Roman"/>
        <family val="1"/>
        <charset val="204"/>
      </rPr>
      <t xml:space="preserve"> октябрь  </t>
    </r>
    <r>
      <rPr>
        <sz val="9"/>
        <color indexed="8"/>
        <rFont val="Times New Roman"/>
        <family val="1"/>
        <charset val="204"/>
      </rPr>
      <t xml:space="preserve">2017-2016гг. </t>
    </r>
  </si>
  <si>
    <t>-11сл.</t>
  </si>
  <si>
    <t>-8сл.</t>
  </si>
  <si>
    <t>+2сл.</t>
  </si>
  <si>
    <t>+3сл.</t>
  </si>
  <si>
    <t>в 2,1р.</t>
  </si>
  <si>
    <t>в 2,2р.</t>
  </si>
  <si>
    <t>в 2,3р.</t>
  </si>
  <si>
    <t>-2сл.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</si>
</sst>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4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</font>
    <font>
      <sz val="7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 inden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 inden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/>
    <xf numFmtId="0" fontId="9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9" fontId="2" fillId="0" borderId="1" xfId="1" applyNumberFormat="1" applyFont="1" applyFill="1" applyBorder="1" applyAlignment="1">
      <alignment horizontal="center" vertical="center"/>
    </xf>
    <xf numFmtId="9" fontId="1" fillId="0" borderId="1" xfId="1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131" zoomScaleNormal="131" workbookViewId="0">
      <selection sqref="A1:P1"/>
    </sheetView>
  </sheetViews>
  <sheetFormatPr defaultRowHeight="15"/>
  <cols>
    <col min="1" max="1" width="21.28515625" style="16" customWidth="1"/>
    <col min="2" max="2" width="5" style="16" customWidth="1"/>
    <col min="3" max="3" width="4.85546875" style="16" customWidth="1"/>
    <col min="4" max="4" width="4.5703125" style="16" customWidth="1"/>
    <col min="5" max="5" width="6.140625" style="16" customWidth="1"/>
    <col min="6" max="6" width="4.42578125" style="16" customWidth="1"/>
    <col min="7" max="7" width="6" style="16" customWidth="1"/>
    <col min="8" max="9" width="5" style="16" customWidth="1"/>
    <col min="10" max="10" width="4.5703125" style="16" customWidth="1"/>
    <col min="11" max="11" width="5.7109375" style="16" customWidth="1"/>
    <col min="12" max="12" width="5" style="16" customWidth="1"/>
    <col min="13" max="13" width="6.140625" style="17" customWidth="1"/>
    <col min="14" max="14" width="5.28515625" style="17" customWidth="1"/>
    <col min="15" max="15" width="5.140625" style="17" customWidth="1"/>
    <col min="16" max="16" width="4.85546875" style="17" customWidth="1"/>
    <col min="17" max="17" width="1.28515625" customWidth="1"/>
  </cols>
  <sheetData>
    <row r="1" spans="1:16" ht="17.25" customHeight="1">
      <c r="A1" s="33" t="s">
        <v>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4"/>
      <c r="O1" s="34"/>
      <c r="P1" s="34"/>
    </row>
    <row r="2" spans="1:16" ht="11.1" customHeight="1">
      <c r="A2" s="35"/>
      <c r="B2" s="40">
        <v>2017</v>
      </c>
      <c r="C2" s="37"/>
      <c r="D2" s="37"/>
      <c r="E2" s="37"/>
      <c r="F2" s="38"/>
      <c r="G2" s="38"/>
      <c r="H2" s="36">
        <v>2016</v>
      </c>
      <c r="I2" s="37"/>
      <c r="J2" s="37"/>
      <c r="K2" s="37"/>
      <c r="L2" s="38"/>
      <c r="M2" s="39"/>
      <c r="N2" s="41" t="s">
        <v>43</v>
      </c>
      <c r="O2" s="41"/>
      <c r="P2" s="41"/>
    </row>
    <row r="3" spans="1:16" ht="21" customHeight="1">
      <c r="A3" s="35"/>
      <c r="B3" s="24" t="s">
        <v>35</v>
      </c>
      <c r="C3" s="25" t="s">
        <v>37</v>
      </c>
      <c r="D3" s="25" t="s">
        <v>42</v>
      </c>
      <c r="E3" s="25" t="s">
        <v>37</v>
      </c>
      <c r="F3" s="26" t="s">
        <v>41</v>
      </c>
      <c r="G3" s="27" t="s">
        <v>37</v>
      </c>
      <c r="H3" s="29" t="s">
        <v>35</v>
      </c>
      <c r="I3" s="2" t="s">
        <v>37</v>
      </c>
      <c r="J3" s="2" t="s">
        <v>42</v>
      </c>
      <c r="K3" s="2" t="s">
        <v>37</v>
      </c>
      <c r="L3" s="3" t="s">
        <v>41</v>
      </c>
      <c r="M3" s="2" t="s">
        <v>37</v>
      </c>
      <c r="N3" s="1" t="s">
        <v>35</v>
      </c>
      <c r="O3" s="2" t="s">
        <v>42</v>
      </c>
      <c r="P3" s="3" t="s">
        <v>41</v>
      </c>
    </row>
    <row r="4" spans="1:16" ht="11.1" customHeight="1">
      <c r="A4" s="4" t="s">
        <v>0</v>
      </c>
      <c r="B4" s="9">
        <v>0</v>
      </c>
      <c r="C4" s="5">
        <f>B4*100/651.45</f>
        <v>0</v>
      </c>
      <c r="D4" s="9">
        <v>0</v>
      </c>
      <c r="E4" s="5">
        <f>D4*100/127.735</f>
        <v>0</v>
      </c>
      <c r="F4" s="9">
        <v>0</v>
      </c>
      <c r="G4" s="18">
        <f>F4*100/110.256</f>
        <v>0</v>
      </c>
      <c r="H4" s="30">
        <v>0</v>
      </c>
      <c r="I4" s="5">
        <f>H4*100/654.39</f>
        <v>0</v>
      </c>
      <c r="J4" s="9">
        <v>0</v>
      </c>
      <c r="K4" s="5">
        <f>J4*100/125.38</f>
        <v>0</v>
      </c>
      <c r="L4" s="9">
        <v>0</v>
      </c>
      <c r="M4" s="5">
        <f>L4*100/107.996</f>
        <v>0</v>
      </c>
      <c r="N4" s="6" t="s">
        <v>40</v>
      </c>
      <c r="O4" s="6" t="s">
        <v>40</v>
      </c>
      <c r="P4" s="6" t="s">
        <v>40</v>
      </c>
    </row>
    <row r="5" spans="1:16" ht="11.1" customHeight="1">
      <c r="A5" s="4" t="s">
        <v>1</v>
      </c>
      <c r="B5" s="9">
        <v>10</v>
      </c>
      <c r="C5" s="5">
        <f t="shared" ref="C5:C64" si="0">B5*100/651.45</f>
        <v>1.5350372246526978</v>
      </c>
      <c r="D5" s="9">
        <v>7</v>
      </c>
      <c r="E5" s="5">
        <f t="shared" ref="E5:E64" si="1">D5*100/127.735</f>
        <v>5.4800955102360351</v>
      </c>
      <c r="F5" s="9">
        <v>7</v>
      </c>
      <c r="G5" s="18">
        <f t="shared" ref="G5:G64" si="2">F5*100/110.256</f>
        <v>6.3488608329705416</v>
      </c>
      <c r="H5" s="30">
        <v>6</v>
      </c>
      <c r="I5" s="5">
        <f t="shared" ref="I5:I64" si="3">H5*100/654.39</f>
        <v>0.91688442671801218</v>
      </c>
      <c r="J5" s="9">
        <v>0</v>
      </c>
      <c r="K5" s="5">
        <f t="shared" ref="K5:K64" si="4">J5*100/125.38</f>
        <v>0</v>
      </c>
      <c r="L5" s="9">
        <v>0</v>
      </c>
      <c r="M5" s="5">
        <f t="shared" ref="M5:M64" si="5">L5*100/107.996</f>
        <v>0</v>
      </c>
      <c r="N5" s="20">
        <f>(C5-I5)/I5</f>
        <v>0.67418834906746483</v>
      </c>
      <c r="O5" s="19" t="s">
        <v>71</v>
      </c>
      <c r="P5" s="19" t="s">
        <v>71</v>
      </c>
    </row>
    <row r="6" spans="1:16" ht="11.1" customHeight="1">
      <c r="A6" s="4" t="s">
        <v>2</v>
      </c>
      <c r="B6" s="9">
        <v>0</v>
      </c>
      <c r="C6" s="5">
        <f t="shared" si="0"/>
        <v>0</v>
      </c>
      <c r="D6" s="9">
        <v>0</v>
      </c>
      <c r="E6" s="5">
        <f t="shared" si="1"/>
        <v>0</v>
      </c>
      <c r="F6" s="9">
        <v>0</v>
      </c>
      <c r="G6" s="18">
        <f t="shared" si="2"/>
        <v>0</v>
      </c>
      <c r="H6" s="30">
        <v>11</v>
      </c>
      <c r="I6" s="5">
        <f t="shared" si="3"/>
        <v>1.6809547823163558</v>
      </c>
      <c r="J6" s="9">
        <v>8</v>
      </c>
      <c r="K6" s="5">
        <f t="shared" si="4"/>
        <v>6.3806029669803799</v>
      </c>
      <c r="L6" s="9">
        <v>8</v>
      </c>
      <c r="M6" s="5">
        <f t="shared" si="5"/>
        <v>7.4076817659913337</v>
      </c>
      <c r="N6" s="19" t="s">
        <v>73</v>
      </c>
      <c r="O6" s="19" t="s">
        <v>74</v>
      </c>
      <c r="P6" s="19" t="s">
        <v>74</v>
      </c>
    </row>
    <row r="7" spans="1:16" ht="12" customHeight="1">
      <c r="A7" s="4" t="s">
        <v>67</v>
      </c>
      <c r="B7" s="9">
        <v>51</v>
      </c>
      <c r="C7" s="5">
        <f t="shared" si="0"/>
        <v>7.8286898457287588</v>
      </c>
      <c r="D7" s="9">
        <v>44</v>
      </c>
      <c r="E7" s="5">
        <f t="shared" si="1"/>
        <v>34.446314635769369</v>
      </c>
      <c r="F7" s="9">
        <v>41</v>
      </c>
      <c r="G7" s="18">
        <f t="shared" si="2"/>
        <v>37.186184878827454</v>
      </c>
      <c r="H7" s="30">
        <v>63</v>
      </c>
      <c r="I7" s="5">
        <f t="shared" si="3"/>
        <v>9.6272864805391283</v>
      </c>
      <c r="J7" s="9">
        <v>44</v>
      </c>
      <c r="K7" s="5">
        <f t="shared" si="4"/>
        <v>35.093316318392091</v>
      </c>
      <c r="L7" s="9">
        <v>42</v>
      </c>
      <c r="M7" s="5">
        <f t="shared" si="5"/>
        <v>38.890329271454497</v>
      </c>
      <c r="N7" s="20">
        <f>(C7-I7)/I7</f>
        <v>-0.18682280188151709</v>
      </c>
      <c r="O7" s="20">
        <f>(E7-K7)/K7</f>
        <v>-1.8436607038008389E-2</v>
      </c>
      <c r="P7" s="32">
        <f>(G7-M7)/M7</f>
        <v>-4.3819232815750037E-2</v>
      </c>
    </row>
    <row r="8" spans="1:16" ht="12" customHeight="1">
      <c r="A8" s="4" t="s">
        <v>68</v>
      </c>
      <c r="B8" s="9">
        <v>214</v>
      </c>
      <c r="C8" s="5">
        <f t="shared" si="0"/>
        <v>32.849796607567733</v>
      </c>
      <c r="D8" s="9">
        <v>138</v>
      </c>
      <c r="E8" s="5">
        <f t="shared" si="1"/>
        <v>108.03616863036756</v>
      </c>
      <c r="F8" s="9">
        <v>124</v>
      </c>
      <c r="G8" s="18">
        <f t="shared" si="2"/>
        <v>112.46553475547816</v>
      </c>
      <c r="H8" s="30">
        <v>255</v>
      </c>
      <c r="I8" s="5">
        <f t="shared" si="3"/>
        <v>38.96758813551552</v>
      </c>
      <c r="J8" s="9">
        <v>179</v>
      </c>
      <c r="K8" s="23">
        <f t="shared" si="4"/>
        <v>142.76599138618599</v>
      </c>
      <c r="L8" s="9">
        <v>169</v>
      </c>
      <c r="M8" s="5">
        <f t="shared" si="5"/>
        <v>156.48727730656691</v>
      </c>
      <c r="N8" s="20">
        <f>(C8-I8)/I8</f>
        <v>-0.1569969254107354</v>
      </c>
      <c r="O8" s="20">
        <f>(E8-K8)/K8</f>
        <v>-0.24326397637567124</v>
      </c>
      <c r="P8" s="32">
        <f>(G8-M8)/M8</f>
        <v>-0.28131195908564383</v>
      </c>
    </row>
    <row r="9" spans="1:16" ht="11.65" customHeight="1">
      <c r="A9" s="4" t="s">
        <v>8</v>
      </c>
      <c r="B9" s="9">
        <v>0</v>
      </c>
      <c r="C9" s="5">
        <f t="shared" si="0"/>
        <v>0</v>
      </c>
      <c r="D9" s="9">
        <v>0</v>
      </c>
      <c r="E9" s="5">
        <f t="shared" si="1"/>
        <v>0</v>
      </c>
      <c r="F9" s="9">
        <v>0</v>
      </c>
      <c r="G9" s="18">
        <f t="shared" si="2"/>
        <v>0</v>
      </c>
      <c r="H9" s="30">
        <v>0</v>
      </c>
      <c r="I9" s="5">
        <f t="shared" si="3"/>
        <v>0</v>
      </c>
      <c r="J9" s="9">
        <v>0</v>
      </c>
      <c r="K9" s="5">
        <f t="shared" si="4"/>
        <v>0</v>
      </c>
      <c r="L9" s="9">
        <v>0</v>
      </c>
      <c r="M9" s="5">
        <f t="shared" si="5"/>
        <v>0</v>
      </c>
      <c r="N9" s="6" t="s">
        <v>40</v>
      </c>
      <c r="O9" s="6" t="s">
        <v>40</v>
      </c>
      <c r="P9" s="6" t="s">
        <v>40</v>
      </c>
    </row>
    <row r="10" spans="1:16" ht="11.1" customHeight="1">
      <c r="A10" s="7" t="s">
        <v>9</v>
      </c>
      <c r="B10" s="9">
        <v>0</v>
      </c>
      <c r="C10" s="5">
        <f t="shared" si="0"/>
        <v>0</v>
      </c>
      <c r="D10" s="9">
        <v>0</v>
      </c>
      <c r="E10" s="5">
        <f t="shared" si="1"/>
        <v>0</v>
      </c>
      <c r="F10" s="9">
        <v>0</v>
      </c>
      <c r="G10" s="18">
        <f t="shared" si="2"/>
        <v>0</v>
      </c>
      <c r="H10" s="30">
        <v>0</v>
      </c>
      <c r="I10" s="5">
        <f t="shared" si="3"/>
        <v>0</v>
      </c>
      <c r="J10" s="9">
        <v>0</v>
      </c>
      <c r="K10" s="5">
        <f t="shared" si="4"/>
        <v>0</v>
      </c>
      <c r="L10" s="9">
        <v>0</v>
      </c>
      <c r="M10" s="5">
        <f t="shared" si="5"/>
        <v>0</v>
      </c>
      <c r="N10" s="6" t="s">
        <v>40</v>
      </c>
      <c r="O10" s="6" t="s">
        <v>40</v>
      </c>
      <c r="P10" s="6" t="s">
        <v>40</v>
      </c>
    </row>
    <row r="11" spans="1:16" ht="11.1" customHeight="1">
      <c r="A11" s="7" t="s">
        <v>3</v>
      </c>
      <c r="B11" s="9">
        <v>11</v>
      </c>
      <c r="C11" s="5">
        <f t="shared" si="0"/>
        <v>1.6885409471179675</v>
      </c>
      <c r="D11" s="9">
        <v>10</v>
      </c>
      <c r="E11" s="5">
        <f t="shared" si="1"/>
        <v>7.828707871765765</v>
      </c>
      <c r="F11" s="9">
        <v>10</v>
      </c>
      <c r="G11" s="18">
        <f>F11*100/110.256</f>
        <v>9.0698011899579161</v>
      </c>
      <c r="H11" s="30">
        <v>9</v>
      </c>
      <c r="I11" s="5">
        <f t="shared" si="3"/>
        <v>1.3753266400770183</v>
      </c>
      <c r="J11" s="9">
        <v>9</v>
      </c>
      <c r="K11" s="5">
        <f t="shared" si="4"/>
        <v>7.1781783378529278</v>
      </c>
      <c r="L11" s="9">
        <v>9</v>
      </c>
      <c r="M11" s="5">
        <f t="shared" si="5"/>
        <v>8.3336419867402505</v>
      </c>
      <c r="N11" s="19" t="s">
        <v>75</v>
      </c>
      <c r="O11" s="19" t="s">
        <v>66</v>
      </c>
      <c r="P11" s="19" t="s">
        <v>66</v>
      </c>
    </row>
    <row r="12" spans="1:16" ht="11.1" customHeight="1">
      <c r="A12" s="8" t="s">
        <v>44</v>
      </c>
      <c r="B12" s="9">
        <v>1</v>
      </c>
      <c r="C12" s="5">
        <f t="shared" si="0"/>
        <v>0.15350372246526978</v>
      </c>
      <c r="D12" s="9">
        <v>0</v>
      </c>
      <c r="E12" s="5">
        <f t="shared" si="1"/>
        <v>0</v>
      </c>
      <c r="F12" s="9">
        <v>0</v>
      </c>
      <c r="G12" s="18">
        <f t="shared" si="2"/>
        <v>0</v>
      </c>
      <c r="H12" s="30">
        <v>0</v>
      </c>
      <c r="I12" s="5">
        <f t="shared" si="3"/>
        <v>0</v>
      </c>
      <c r="J12" s="9">
        <v>0</v>
      </c>
      <c r="K12" s="5">
        <f t="shared" si="4"/>
        <v>0</v>
      </c>
      <c r="L12" s="9">
        <v>0</v>
      </c>
      <c r="M12" s="5">
        <f t="shared" si="5"/>
        <v>0</v>
      </c>
      <c r="N12" s="19" t="s">
        <v>66</v>
      </c>
      <c r="O12" s="19" t="s">
        <v>40</v>
      </c>
      <c r="P12" s="19" t="s">
        <v>40</v>
      </c>
    </row>
    <row r="13" spans="1:16" ht="11.1" customHeight="1">
      <c r="A13" s="22" t="s">
        <v>45</v>
      </c>
      <c r="B13" s="9">
        <v>5</v>
      </c>
      <c r="C13" s="5">
        <f t="shared" si="0"/>
        <v>0.76751861232634888</v>
      </c>
      <c r="D13" s="9">
        <v>1</v>
      </c>
      <c r="E13" s="5">
        <f t="shared" si="1"/>
        <v>0.78287078717657654</v>
      </c>
      <c r="F13" s="9">
        <v>0</v>
      </c>
      <c r="G13" s="18">
        <f t="shared" si="2"/>
        <v>0</v>
      </c>
      <c r="H13" s="30">
        <v>1</v>
      </c>
      <c r="I13" s="5">
        <f t="shared" si="3"/>
        <v>0.15281407111966872</v>
      </c>
      <c r="J13" s="9">
        <v>0</v>
      </c>
      <c r="K13" s="5">
        <f t="shared" si="4"/>
        <v>0</v>
      </c>
      <c r="L13" s="9">
        <v>0</v>
      </c>
      <c r="M13" s="5">
        <f t="shared" si="5"/>
        <v>0</v>
      </c>
      <c r="N13" s="19" t="s">
        <v>69</v>
      </c>
      <c r="O13" s="19" t="s">
        <v>66</v>
      </c>
      <c r="P13" s="6" t="s">
        <v>40</v>
      </c>
    </row>
    <row r="14" spans="1:16" ht="11.1" customHeight="1">
      <c r="A14" s="8" t="s">
        <v>46</v>
      </c>
      <c r="B14" s="9">
        <v>4</v>
      </c>
      <c r="C14" s="5">
        <f t="shared" si="0"/>
        <v>0.61401488986107911</v>
      </c>
      <c r="D14" s="9">
        <v>1</v>
      </c>
      <c r="E14" s="5">
        <f t="shared" si="1"/>
        <v>0.78287078717657654</v>
      </c>
      <c r="F14" s="9">
        <v>0</v>
      </c>
      <c r="G14" s="18">
        <f t="shared" si="2"/>
        <v>0</v>
      </c>
      <c r="H14" s="30">
        <v>0</v>
      </c>
      <c r="I14" s="5">
        <f t="shared" si="3"/>
        <v>0</v>
      </c>
      <c r="J14" s="9">
        <v>0</v>
      </c>
      <c r="K14" s="5">
        <f t="shared" si="4"/>
        <v>0</v>
      </c>
      <c r="L14" s="9">
        <v>0</v>
      </c>
      <c r="M14" s="5">
        <f t="shared" si="5"/>
        <v>0</v>
      </c>
      <c r="N14" s="19" t="s">
        <v>69</v>
      </c>
      <c r="O14" s="19" t="s">
        <v>66</v>
      </c>
      <c r="P14" s="6" t="s">
        <v>40</v>
      </c>
    </row>
    <row r="15" spans="1:16" ht="11.1" customHeight="1">
      <c r="A15" s="8" t="s">
        <v>4</v>
      </c>
      <c r="B15" s="9">
        <v>0</v>
      </c>
      <c r="C15" s="5">
        <f t="shared" si="0"/>
        <v>0</v>
      </c>
      <c r="D15" s="9">
        <v>0</v>
      </c>
      <c r="E15" s="5">
        <f t="shared" si="1"/>
        <v>0</v>
      </c>
      <c r="F15" s="9">
        <v>0</v>
      </c>
      <c r="G15" s="18">
        <f t="shared" si="2"/>
        <v>0</v>
      </c>
      <c r="H15" s="30">
        <v>0</v>
      </c>
      <c r="I15" s="5">
        <f t="shared" si="3"/>
        <v>0</v>
      </c>
      <c r="J15" s="9">
        <v>0</v>
      </c>
      <c r="K15" s="5">
        <f t="shared" si="4"/>
        <v>0</v>
      </c>
      <c r="L15" s="9">
        <v>0</v>
      </c>
      <c r="M15" s="5">
        <f t="shared" si="5"/>
        <v>0</v>
      </c>
      <c r="N15" s="6" t="s">
        <v>40</v>
      </c>
      <c r="O15" s="19" t="s">
        <v>40</v>
      </c>
      <c r="P15" s="19" t="s">
        <v>40</v>
      </c>
    </row>
    <row r="16" spans="1:16" ht="11.1" customHeight="1">
      <c r="A16" s="8" t="s">
        <v>5</v>
      </c>
      <c r="B16" s="9">
        <v>1</v>
      </c>
      <c r="C16" s="5">
        <f t="shared" si="0"/>
        <v>0.15350372246526978</v>
      </c>
      <c r="D16" s="9">
        <v>0</v>
      </c>
      <c r="E16" s="5">
        <f t="shared" si="1"/>
        <v>0</v>
      </c>
      <c r="F16" s="9">
        <v>0</v>
      </c>
      <c r="G16" s="18">
        <f t="shared" si="2"/>
        <v>0</v>
      </c>
      <c r="H16" s="30">
        <v>1</v>
      </c>
      <c r="I16" s="5">
        <f t="shared" si="3"/>
        <v>0.15281407111966872</v>
      </c>
      <c r="J16" s="9">
        <v>0</v>
      </c>
      <c r="K16" s="5">
        <f t="shared" si="4"/>
        <v>0</v>
      </c>
      <c r="L16" s="9">
        <v>0</v>
      </c>
      <c r="M16" s="5">
        <f t="shared" si="5"/>
        <v>0</v>
      </c>
      <c r="N16" s="19" t="s">
        <v>64</v>
      </c>
      <c r="O16" s="6" t="s">
        <v>40</v>
      </c>
      <c r="P16" s="6" t="s">
        <v>40</v>
      </c>
    </row>
    <row r="17" spans="1:16" ht="11.1" customHeight="1">
      <c r="A17" s="8" t="s">
        <v>56</v>
      </c>
      <c r="B17" s="9">
        <v>0</v>
      </c>
      <c r="C17" s="5">
        <f t="shared" si="0"/>
        <v>0</v>
      </c>
      <c r="D17" s="9">
        <v>0</v>
      </c>
      <c r="E17" s="5">
        <f t="shared" si="1"/>
        <v>0</v>
      </c>
      <c r="F17" s="9">
        <v>0</v>
      </c>
      <c r="G17" s="18">
        <f t="shared" si="2"/>
        <v>0</v>
      </c>
      <c r="H17" s="30">
        <v>0</v>
      </c>
      <c r="I17" s="5">
        <f t="shared" si="3"/>
        <v>0</v>
      </c>
      <c r="J17" s="9">
        <v>0</v>
      </c>
      <c r="K17" s="5">
        <f t="shared" si="4"/>
        <v>0</v>
      </c>
      <c r="L17" s="9">
        <v>0</v>
      </c>
      <c r="M17" s="5">
        <f t="shared" si="5"/>
        <v>0</v>
      </c>
      <c r="N17" s="19" t="s">
        <v>40</v>
      </c>
      <c r="O17" s="6" t="s">
        <v>40</v>
      </c>
      <c r="P17" s="6" t="s">
        <v>40</v>
      </c>
    </row>
    <row r="18" spans="1:16" ht="11.1" customHeight="1">
      <c r="A18" s="4" t="s">
        <v>36</v>
      </c>
      <c r="B18" s="9">
        <v>38</v>
      </c>
      <c r="C18" s="5">
        <f t="shared" si="0"/>
        <v>5.8331414536802511</v>
      </c>
      <c r="D18" s="9">
        <v>0</v>
      </c>
      <c r="E18" s="5">
        <f t="shared" si="1"/>
        <v>0</v>
      </c>
      <c r="F18" s="9">
        <v>0</v>
      </c>
      <c r="G18" s="18">
        <f t="shared" si="2"/>
        <v>0</v>
      </c>
      <c r="H18" s="30">
        <v>18</v>
      </c>
      <c r="I18" s="5">
        <f t="shared" si="3"/>
        <v>2.7506532801540367</v>
      </c>
      <c r="J18" s="9">
        <v>0</v>
      </c>
      <c r="K18" s="5">
        <f t="shared" si="4"/>
        <v>0</v>
      </c>
      <c r="L18" s="9">
        <v>0</v>
      </c>
      <c r="M18" s="5">
        <f t="shared" si="5"/>
        <v>0</v>
      </c>
      <c r="N18" s="20" t="s">
        <v>77</v>
      </c>
      <c r="O18" s="19" t="s">
        <v>40</v>
      </c>
      <c r="P18" s="19" t="s">
        <v>40</v>
      </c>
    </row>
    <row r="19" spans="1:16" ht="11.1" customHeight="1">
      <c r="A19" s="8" t="s">
        <v>47</v>
      </c>
      <c r="B19" s="9">
        <v>5</v>
      </c>
      <c r="C19" s="5">
        <f t="shared" si="0"/>
        <v>0.76751861232634888</v>
      </c>
      <c r="D19" s="9">
        <v>0</v>
      </c>
      <c r="E19" s="5">
        <f t="shared" si="1"/>
        <v>0</v>
      </c>
      <c r="F19" s="9">
        <v>0</v>
      </c>
      <c r="G19" s="18">
        <f t="shared" si="2"/>
        <v>0</v>
      </c>
      <c r="H19" s="30">
        <v>3</v>
      </c>
      <c r="I19" s="5">
        <f t="shared" si="3"/>
        <v>0.45844221335900609</v>
      </c>
      <c r="J19" s="9">
        <v>0</v>
      </c>
      <c r="K19" s="5">
        <f t="shared" si="4"/>
        <v>0</v>
      </c>
      <c r="L19" s="9">
        <v>0</v>
      </c>
      <c r="M19" s="5">
        <f t="shared" si="5"/>
        <v>0</v>
      </c>
      <c r="N19" s="19" t="s">
        <v>75</v>
      </c>
      <c r="O19" s="19" t="s">
        <v>40</v>
      </c>
      <c r="P19" s="19" t="s">
        <v>40</v>
      </c>
    </row>
    <row r="20" spans="1:16" ht="11.1" customHeight="1">
      <c r="A20" s="8" t="s">
        <v>6</v>
      </c>
      <c r="B20" s="9">
        <v>33</v>
      </c>
      <c r="C20" s="5">
        <f t="shared" si="0"/>
        <v>5.0656228413539024</v>
      </c>
      <c r="D20" s="9">
        <v>0</v>
      </c>
      <c r="E20" s="5">
        <f t="shared" si="1"/>
        <v>0</v>
      </c>
      <c r="F20" s="9">
        <v>0</v>
      </c>
      <c r="G20" s="18">
        <f t="shared" si="2"/>
        <v>0</v>
      </c>
      <c r="H20" s="30">
        <v>15</v>
      </c>
      <c r="I20" s="5">
        <f t="shared" si="3"/>
        <v>2.2922110667950304</v>
      </c>
      <c r="J20" s="9">
        <v>0</v>
      </c>
      <c r="K20" s="5">
        <f t="shared" si="4"/>
        <v>0</v>
      </c>
      <c r="L20" s="9">
        <v>0</v>
      </c>
      <c r="M20" s="5">
        <f t="shared" si="5"/>
        <v>0</v>
      </c>
      <c r="N20" s="20" t="s">
        <v>78</v>
      </c>
      <c r="O20" s="19" t="s">
        <v>40</v>
      </c>
      <c r="P20" s="19" t="s">
        <v>40</v>
      </c>
    </row>
    <row r="21" spans="1:16" ht="21" customHeight="1">
      <c r="A21" s="22" t="s">
        <v>7</v>
      </c>
      <c r="B21" s="9">
        <v>4</v>
      </c>
      <c r="C21" s="5">
        <f t="shared" si="0"/>
        <v>0.61401488986107911</v>
      </c>
      <c r="D21" s="9">
        <v>0</v>
      </c>
      <c r="E21" s="5">
        <f t="shared" si="1"/>
        <v>0</v>
      </c>
      <c r="F21" s="9">
        <v>0</v>
      </c>
      <c r="G21" s="18">
        <f t="shared" si="2"/>
        <v>0</v>
      </c>
      <c r="H21" s="30">
        <v>3</v>
      </c>
      <c r="I21" s="5">
        <f t="shared" si="3"/>
        <v>0.45844221335900609</v>
      </c>
      <c r="J21" s="9">
        <v>0</v>
      </c>
      <c r="K21" s="5">
        <f t="shared" si="4"/>
        <v>0</v>
      </c>
      <c r="L21" s="9">
        <v>0</v>
      </c>
      <c r="M21" s="5">
        <f t="shared" si="5"/>
        <v>0</v>
      </c>
      <c r="N21" s="19" t="s">
        <v>66</v>
      </c>
      <c r="O21" s="6" t="s">
        <v>40</v>
      </c>
      <c r="P21" s="19" t="s">
        <v>40</v>
      </c>
    </row>
    <row r="22" spans="1:16" ht="11.1" customHeight="1">
      <c r="A22" s="4" t="s">
        <v>10</v>
      </c>
      <c r="B22" s="9">
        <v>0</v>
      </c>
      <c r="C22" s="5">
        <f t="shared" si="0"/>
        <v>0</v>
      </c>
      <c r="D22" s="9">
        <v>0</v>
      </c>
      <c r="E22" s="5">
        <f t="shared" si="1"/>
        <v>0</v>
      </c>
      <c r="F22" s="9">
        <v>0</v>
      </c>
      <c r="G22" s="18">
        <f t="shared" si="2"/>
        <v>0</v>
      </c>
      <c r="H22" s="30">
        <v>0</v>
      </c>
      <c r="I22" s="5">
        <f t="shared" si="3"/>
        <v>0</v>
      </c>
      <c r="J22" s="9">
        <v>0</v>
      </c>
      <c r="K22" s="5">
        <f t="shared" si="4"/>
        <v>0</v>
      </c>
      <c r="L22" s="9">
        <v>0</v>
      </c>
      <c r="M22" s="5">
        <f t="shared" si="5"/>
        <v>0</v>
      </c>
      <c r="N22" s="6" t="s">
        <v>40</v>
      </c>
      <c r="O22" s="6" t="s">
        <v>40</v>
      </c>
      <c r="P22" s="6" t="s">
        <v>40</v>
      </c>
    </row>
    <row r="23" spans="1:16" ht="11.1" customHeight="1">
      <c r="A23" s="4" t="s">
        <v>11</v>
      </c>
      <c r="B23" s="9">
        <v>0</v>
      </c>
      <c r="C23" s="5">
        <f t="shared" si="0"/>
        <v>0</v>
      </c>
      <c r="D23" s="9">
        <v>0</v>
      </c>
      <c r="E23" s="5">
        <f t="shared" si="1"/>
        <v>0</v>
      </c>
      <c r="F23" s="9">
        <v>0</v>
      </c>
      <c r="G23" s="18">
        <f t="shared" si="2"/>
        <v>0</v>
      </c>
      <c r="H23" s="30">
        <v>1</v>
      </c>
      <c r="I23" s="5">
        <f t="shared" si="3"/>
        <v>0.15281407111966872</v>
      </c>
      <c r="J23" s="9">
        <v>1</v>
      </c>
      <c r="K23" s="5">
        <f t="shared" si="4"/>
        <v>0.79757537087254748</v>
      </c>
      <c r="L23" s="9">
        <v>1</v>
      </c>
      <c r="M23" s="5">
        <f t="shared" si="5"/>
        <v>0.92596022074891671</v>
      </c>
      <c r="N23" s="19" t="s">
        <v>65</v>
      </c>
      <c r="O23" s="19" t="s">
        <v>65</v>
      </c>
      <c r="P23" s="19" t="s">
        <v>65</v>
      </c>
    </row>
    <row r="24" spans="1:16" ht="11.1" customHeight="1">
      <c r="A24" s="10" t="s">
        <v>13</v>
      </c>
      <c r="B24" s="9">
        <v>0</v>
      </c>
      <c r="C24" s="5">
        <f t="shared" si="0"/>
        <v>0</v>
      </c>
      <c r="D24" s="9">
        <v>0</v>
      </c>
      <c r="E24" s="5">
        <f t="shared" si="1"/>
        <v>0</v>
      </c>
      <c r="F24" s="9">
        <v>0</v>
      </c>
      <c r="G24" s="18">
        <f t="shared" si="2"/>
        <v>0</v>
      </c>
      <c r="H24" s="30">
        <v>0</v>
      </c>
      <c r="I24" s="5">
        <f t="shared" si="3"/>
        <v>0</v>
      </c>
      <c r="J24" s="9">
        <v>0</v>
      </c>
      <c r="K24" s="5">
        <f t="shared" si="4"/>
        <v>0</v>
      </c>
      <c r="L24" s="9">
        <v>0</v>
      </c>
      <c r="M24" s="5">
        <f t="shared" si="5"/>
        <v>0</v>
      </c>
      <c r="N24" s="6" t="s">
        <v>40</v>
      </c>
      <c r="O24" s="6" t="s">
        <v>40</v>
      </c>
      <c r="P24" s="6" t="s">
        <v>40</v>
      </c>
    </row>
    <row r="25" spans="1:16" ht="11.1" customHeight="1">
      <c r="A25" s="10" t="s">
        <v>14</v>
      </c>
      <c r="B25" s="9">
        <v>0</v>
      </c>
      <c r="C25" s="5">
        <f t="shared" si="0"/>
        <v>0</v>
      </c>
      <c r="D25" s="9">
        <v>0</v>
      </c>
      <c r="E25" s="5">
        <f t="shared" si="1"/>
        <v>0</v>
      </c>
      <c r="F25" s="9">
        <v>0</v>
      </c>
      <c r="G25" s="18">
        <f t="shared" si="2"/>
        <v>0</v>
      </c>
      <c r="H25" s="30">
        <v>0</v>
      </c>
      <c r="I25" s="5">
        <f t="shared" si="3"/>
        <v>0</v>
      </c>
      <c r="J25" s="9">
        <v>0</v>
      </c>
      <c r="K25" s="5">
        <f t="shared" si="4"/>
        <v>0</v>
      </c>
      <c r="L25" s="9">
        <v>0</v>
      </c>
      <c r="M25" s="5">
        <f t="shared" si="5"/>
        <v>0</v>
      </c>
      <c r="N25" s="19" t="s">
        <v>40</v>
      </c>
      <c r="O25" s="6" t="s">
        <v>40</v>
      </c>
      <c r="P25" s="6" t="s">
        <v>40</v>
      </c>
    </row>
    <row r="26" spans="1:16" ht="11.1" customHeight="1">
      <c r="A26" s="10" t="s">
        <v>15</v>
      </c>
      <c r="B26" s="9">
        <v>0</v>
      </c>
      <c r="C26" s="5">
        <f t="shared" si="0"/>
        <v>0</v>
      </c>
      <c r="D26" s="9">
        <v>0</v>
      </c>
      <c r="E26" s="5">
        <f t="shared" si="1"/>
        <v>0</v>
      </c>
      <c r="F26" s="9">
        <v>0</v>
      </c>
      <c r="G26" s="18">
        <f t="shared" si="2"/>
        <v>0</v>
      </c>
      <c r="H26" s="30">
        <v>0</v>
      </c>
      <c r="I26" s="5">
        <f t="shared" si="3"/>
        <v>0</v>
      </c>
      <c r="J26" s="9">
        <v>0</v>
      </c>
      <c r="K26" s="5">
        <f t="shared" si="4"/>
        <v>0</v>
      </c>
      <c r="L26" s="9">
        <v>0</v>
      </c>
      <c r="M26" s="5">
        <f t="shared" si="5"/>
        <v>0</v>
      </c>
      <c r="N26" s="19" t="s">
        <v>40</v>
      </c>
      <c r="O26" s="19" t="s">
        <v>40</v>
      </c>
      <c r="P26" s="19" t="s">
        <v>40</v>
      </c>
    </row>
    <row r="27" spans="1:16" ht="11.1" customHeight="1">
      <c r="A27" s="10" t="s">
        <v>16</v>
      </c>
      <c r="B27" s="9">
        <v>1</v>
      </c>
      <c r="C27" s="5">
        <f t="shared" si="0"/>
        <v>0.15350372246526978</v>
      </c>
      <c r="D27" s="9">
        <v>1</v>
      </c>
      <c r="E27" s="5">
        <f t="shared" si="1"/>
        <v>0.78287078717657654</v>
      </c>
      <c r="F27" s="9">
        <v>1</v>
      </c>
      <c r="G27" s="18">
        <f t="shared" si="2"/>
        <v>0.90698011899579156</v>
      </c>
      <c r="H27" s="30">
        <v>0</v>
      </c>
      <c r="I27" s="5">
        <f t="shared" si="3"/>
        <v>0</v>
      </c>
      <c r="J27" s="9">
        <v>0</v>
      </c>
      <c r="K27" s="5">
        <f t="shared" si="4"/>
        <v>0</v>
      </c>
      <c r="L27" s="9">
        <v>0</v>
      </c>
      <c r="M27" s="5">
        <f t="shared" si="5"/>
        <v>0</v>
      </c>
      <c r="N27" s="19" t="s">
        <v>66</v>
      </c>
      <c r="O27" s="19" t="s">
        <v>66</v>
      </c>
      <c r="P27" s="19" t="s">
        <v>66</v>
      </c>
    </row>
    <row r="28" spans="1:16" ht="11.1" customHeight="1">
      <c r="A28" s="11" t="s">
        <v>48</v>
      </c>
      <c r="B28" s="9">
        <v>1</v>
      </c>
      <c r="C28" s="5">
        <f t="shared" si="0"/>
        <v>0.15350372246526978</v>
      </c>
      <c r="D28" s="9">
        <v>1</v>
      </c>
      <c r="E28" s="5">
        <f t="shared" si="1"/>
        <v>0.78287078717657654</v>
      </c>
      <c r="F28" s="9">
        <v>1</v>
      </c>
      <c r="G28" s="18">
        <f t="shared" si="2"/>
        <v>0.90698011899579156</v>
      </c>
      <c r="H28" s="30">
        <v>0</v>
      </c>
      <c r="I28" s="5">
        <f t="shared" si="3"/>
        <v>0</v>
      </c>
      <c r="J28" s="9">
        <v>0</v>
      </c>
      <c r="K28" s="5">
        <f t="shared" si="4"/>
        <v>0</v>
      </c>
      <c r="L28" s="9">
        <v>0</v>
      </c>
      <c r="M28" s="5">
        <f t="shared" si="5"/>
        <v>0</v>
      </c>
      <c r="N28" s="19" t="s">
        <v>66</v>
      </c>
      <c r="O28" s="19" t="s">
        <v>66</v>
      </c>
      <c r="P28" s="19" t="s">
        <v>66</v>
      </c>
    </row>
    <row r="29" spans="1:16" ht="11.1" customHeight="1">
      <c r="A29" s="10" t="s">
        <v>12</v>
      </c>
      <c r="B29" s="9">
        <v>205</v>
      </c>
      <c r="C29" s="5">
        <f t="shared" si="0"/>
        <v>31.468263105380302</v>
      </c>
      <c r="D29" s="9">
        <v>190</v>
      </c>
      <c r="E29" s="5">
        <f t="shared" si="1"/>
        <v>148.74544956354953</v>
      </c>
      <c r="F29" s="9">
        <v>189</v>
      </c>
      <c r="G29" s="18">
        <f t="shared" si="2"/>
        <v>171.41924249020462</v>
      </c>
      <c r="H29" s="30">
        <v>255</v>
      </c>
      <c r="I29" s="5">
        <f t="shared" si="3"/>
        <v>38.96758813551552</v>
      </c>
      <c r="J29" s="9">
        <v>238</v>
      </c>
      <c r="K29" s="23">
        <f t="shared" si="4"/>
        <v>189.8229382676663</v>
      </c>
      <c r="L29" s="9">
        <v>234</v>
      </c>
      <c r="M29" s="5">
        <f t="shared" si="5"/>
        <v>216.67469165524651</v>
      </c>
      <c r="N29" s="21">
        <f>(C29-I29)/I29</f>
        <v>-0.19245032574392881</v>
      </c>
      <c r="O29" s="21">
        <f>(E29-K29)/K29</f>
        <v>-0.21639897200513281</v>
      </c>
      <c r="P29" s="31">
        <f>(G29-M29)/M29</f>
        <v>-0.20886356786443858</v>
      </c>
    </row>
    <row r="30" spans="1:16" ht="11.1" customHeight="1">
      <c r="A30" s="10" t="s">
        <v>17</v>
      </c>
      <c r="B30" s="9">
        <v>0</v>
      </c>
      <c r="C30" s="5">
        <f t="shared" si="0"/>
        <v>0</v>
      </c>
      <c r="D30" s="9">
        <v>0</v>
      </c>
      <c r="E30" s="5">
        <f t="shared" si="1"/>
        <v>0</v>
      </c>
      <c r="F30" s="9">
        <v>0</v>
      </c>
      <c r="G30" s="18">
        <f t="shared" si="2"/>
        <v>0</v>
      </c>
      <c r="H30" s="30">
        <v>0</v>
      </c>
      <c r="I30" s="5">
        <f t="shared" si="3"/>
        <v>0</v>
      </c>
      <c r="J30" s="9">
        <v>0</v>
      </c>
      <c r="K30" s="5">
        <f t="shared" si="4"/>
        <v>0</v>
      </c>
      <c r="L30" s="9">
        <v>0</v>
      </c>
      <c r="M30" s="5">
        <f t="shared" si="5"/>
        <v>0</v>
      </c>
      <c r="N30" s="19" t="s">
        <v>40</v>
      </c>
      <c r="O30" s="6" t="s">
        <v>40</v>
      </c>
      <c r="P30" s="6" t="s">
        <v>40</v>
      </c>
    </row>
    <row r="31" spans="1:16" ht="11.1" customHeight="1">
      <c r="A31" s="10" t="s">
        <v>18</v>
      </c>
      <c r="B31" s="9">
        <v>0</v>
      </c>
      <c r="C31" s="5">
        <f t="shared" si="0"/>
        <v>0</v>
      </c>
      <c r="D31" s="9">
        <v>0</v>
      </c>
      <c r="E31" s="5">
        <f t="shared" si="1"/>
        <v>0</v>
      </c>
      <c r="F31" s="9">
        <v>0</v>
      </c>
      <c r="G31" s="18">
        <f t="shared" si="2"/>
        <v>0</v>
      </c>
      <c r="H31" s="30">
        <v>0</v>
      </c>
      <c r="I31" s="5">
        <f t="shared" si="3"/>
        <v>0</v>
      </c>
      <c r="J31" s="9">
        <v>0</v>
      </c>
      <c r="K31" s="5">
        <f t="shared" si="4"/>
        <v>0</v>
      </c>
      <c r="L31" s="9">
        <v>0</v>
      </c>
      <c r="M31" s="5">
        <f t="shared" si="5"/>
        <v>0</v>
      </c>
      <c r="N31" s="6" t="s">
        <v>40</v>
      </c>
      <c r="O31" s="6" t="s">
        <v>40</v>
      </c>
      <c r="P31" s="6" t="s">
        <v>40</v>
      </c>
    </row>
    <row r="32" spans="1:16" ht="11.1" customHeight="1">
      <c r="A32" s="10" t="s">
        <v>19</v>
      </c>
      <c r="B32" s="9">
        <v>0</v>
      </c>
      <c r="C32" s="5">
        <f t="shared" si="0"/>
        <v>0</v>
      </c>
      <c r="D32" s="9">
        <v>0</v>
      </c>
      <c r="E32" s="5">
        <f t="shared" si="1"/>
        <v>0</v>
      </c>
      <c r="F32" s="9">
        <v>0</v>
      </c>
      <c r="G32" s="18">
        <f t="shared" si="2"/>
        <v>0</v>
      </c>
      <c r="H32" s="30">
        <v>0</v>
      </c>
      <c r="I32" s="5">
        <f t="shared" si="3"/>
        <v>0</v>
      </c>
      <c r="J32" s="9">
        <v>0</v>
      </c>
      <c r="K32" s="5">
        <f t="shared" si="4"/>
        <v>0</v>
      </c>
      <c r="L32" s="9">
        <v>0</v>
      </c>
      <c r="M32" s="5">
        <f t="shared" si="5"/>
        <v>0</v>
      </c>
      <c r="N32" s="6" t="s">
        <v>40</v>
      </c>
      <c r="O32" s="6" t="s">
        <v>40</v>
      </c>
      <c r="P32" s="6" t="s">
        <v>40</v>
      </c>
    </row>
    <row r="33" spans="1:16" ht="21.75" customHeight="1">
      <c r="A33" s="12" t="s">
        <v>55</v>
      </c>
      <c r="B33" s="9">
        <v>9</v>
      </c>
      <c r="C33" s="5">
        <f t="shared" si="0"/>
        <v>1.381533502187428</v>
      </c>
      <c r="D33" s="9">
        <v>0</v>
      </c>
      <c r="E33" s="5">
        <f t="shared" si="1"/>
        <v>0</v>
      </c>
      <c r="F33" s="9">
        <v>0</v>
      </c>
      <c r="G33" s="18">
        <f t="shared" si="2"/>
        <v>0</v>
      </c>
      <c r="H33" s="30">
        <v>4</v>
      </c>
      <c r="I33" s="5">
        <f t="shared" si="3"/>
        <v>0.61125628447867486</v>
      </c>
      <c r="J33" s="9">
        <v>0</v>
      </c>
      <c r="K33" s="5">
        <f t="shared" si="4"/>
        <v>0</v>
      </c>
      <c r="L33" s="9">
        <v>0</v>
      </c>
      <c r="M33" s="5">
        <f t="shared" si="5"/>
        <v>0</v>
      </c>
      <c r="N33" s="19" t="s">
        <v>79</v>
      </c>
      <c r="O33" s="19" t="s">
        <v>40</v>
      </c>
      <c r="P33" s="6" t="s">
        <v>40</v>
      </c>
    </row>
    <row r="34" spans="1:16" ht="10.9" customHeight="1">
      <c r="A34" s="12" t="s">
        <v>49</v>
      </c>
      <c r="B34" s="9">
        <v>0</v>
      </c>
      <c r="C34" s="5">
        <f t="shared" si="0"/>
        <v>0</v>
      </c>
      <c r="D34" s="9">
        <v>0</v>
      </c>
      <c r="E34" s="5">
        <f t="shared" si="1"/>
        <v>0</v>
      </c>
      <c r="F34" s="9">
        <v>0</v>
      </c>
      <c r="G34" s="18">
        <f t="shared" si="2"/>
        <v>0</v>
      </c>
      <c r="H34" s="30">
        <v>0</v>
      </c>
      <c r="I34" s="5">
        <f t="shared" si="3"/>
        <v>0</v>
      </c>
      <c r="J34" s="9">
        <v>0</v>
      </c>
      <c r="K34" s="5">
        <f t="shared" si="4"/>
        <v>0</v>
      </c>
      <c r="L34" s="9">
        <v>0</v>
      </c>
      <c r="M34" s="5">
        <f t="shared" si="5"/>
        <v>0</v>
      </c>
      <c r="N34" s="6" t="s">
        <v>40</v>
      </c>
      <c r="O34" s="6" t="s">
        <v>40</v>
      </c>
      <c r="P34" s="6" t="s">
        <v>40</v>
      </c>
    </row>
    <row r="35" spans="1:16" ht="11.1" customHeight="1">
      <c r="A35" s="13" t="s">
        <v>62</v>
      </c>
      <c r="B35" s="9">
        <v>0</v>
      </c>
      <c r="C35" s="5">
        <f t="shared" si="0"/>
        <v>0</v>
      </c>
      <c r="D35" s="9">
        <v>0</v>
      </c>
      <c r="E35" s="5">
        <f t="shared" si="1"/>
        <v>0</v>
      </c>
      <c r="F35" s="9">
        <v>0</v>
      </c>
      <c r="G35" s="18">
        <f t="shared" si="2"/>
        <v>0</v>
      </c>
      <c r="H35" s="30">
        <v>0</v>
      </c>
      <c r="I35" s="5">
        <f t="shared" si="3"/>
        <v>0</v>
      </c>
      <c r="J35" s="9">
        <v>0</v>
      </c>
      <c r="K35" s="5">
        <f t="shared" si="4"/>
        <v>0</v>
      </c>
      <c r="L35" s="9">
        <v>0</v>
      </c>
      <c r="M35" s="5">
        <f t="shared" si="5"/>
        <v>0</v>
      </c>
      <c r="N35" s="6" t="s">
        <v>40</v>
      </c>
      <c r="O35" s="6" t="s">
        <v>40</v>
      </c>
      <c r="P35" s="6" t="s">
        <v>40</v>
      </c>
    </row>
    <row r="36" spans="1:16" ht="10.9" customHeight="1">
      <c r="A36" s="11" t="s">
        <v>61</v>
      </c>
      <c r="B36" s="9">
        <v>9</v>
      </c>
      <c r="C36" s="5">
        <f t="shared" si="0"/>
        <v>1.381533502187428</v>
      </c>
      <c r="D36" s="9">
        <v>0</v>
      </c>
      <c r="E36" s="5">
        <f t="shared" si="1"/>
        <v>0</v>
      </c>
      <c r="F36" s="9">
        <v>0</v>
      </c>
      <c r="G36" s="18">
        <f t="shared" si="2"/>
        <v>0</v>
      </c>
      <c r="H36" s="30">
        <v>4</v>
      </c>
      <c r="I36" s="5">
        <f t="shared" si="3"/>
        <v>0.61125628447867486</v>
      </c>
      <c r="J36" s="9">
        <v>0</v>
      </c>
      <c r="K36" s="5">
        <f t="shared" si="4"/>
        <v>0</v>
      </c>
      <c r="L36" s="9">
        <v>0</v>
      </c>
      <c r="M36" s="5">
        <f t="shared" si="5"/>
        <v>0</v>
      </c>
      <c r="N36" s="19" t="s">
        <v>79</v>
      </c>
      <c r="O36" s="19" t="s">
        <v>40</v>
      </c>
      <c r="P36" s="6" t="s">
        <v>40</v>
      </c>
    </row>
    <row r="37" spans="1:16" ht="19.149999999999999" customHeight="1">
      <c r="A37" s="10" t="s">
        <v>20</v>
      </c>
      <c r="B37" s="9">
        <v>0</v>
      </c>
      <c r="C37" s="5">
        <f t="shared" si="0"/>
        <v>0</v>
      </c>
      <c r="D37" s="9">
        <v>0</v>
      </c>
      <c r="E37" s="5">
        <f t="shared" si="1"/>
        <v>0</v>
      </c>
      <c r="F37" s="9">
        <v>0</v>
      </c>
      <c r="G37" s="18">
        <f t="shared" si="2"/>
        <v>0</v>
      </c>
      <c r="H37" s="30">
        <v>0</v>
      </c>
      <c r="I37" s="5">
        <f t="shared" si="3"/>
        <v>0</v>
      </c>
      <c r="J37" s="9">
        <v>0</v>
      </c>
      <c r="K37" s="5">
        <f t="shared" si="4"/>
        <v>0</v>
      </c>
      <c r="L37" s="9">
        <v>0</v>
      </c>
      <c r="M37" s="5">
        <f t="shared" si="5"/>
        <v>0</v>
      </c>
      <c r="N37" s="6" t="s">
        <v>40</v>
      </c>
      <c r="O37" s="6" t="s">
        <v>40</v>
      </c>
      <c r="P37" s="6" t="s">
        <v>40</v>
      </c>
    </row>
    <row r="38" spans="1:16" ht="11.1" customHeight="1">
      <c r="A38" s="10" t="s">
        <v>21</v>
      </c>
      <c r="B38" s="9">
        <v>2</v>
      </c>
      <c r="C38" s="5">
        <f t="shared" si="0"/>
        <v>0.30700744493053955</v>
      </c>
      <c r="D38" s="9">
        <v>0</v>
      </c>
      <c r="E38" s="5">
        <f t="shared" si="1"/>
        <v>0</v>
      </c>
      <c r="F38" s="9">
        <v>0</v>
      </c>
      <c r="G38" s="18">
        <f t="shared" si="2"/>
        <v>0</v>
      </c>
      <c r="H38" s="30">
        <v>1</v>
      </c>
      <c r="I38" s="5">
        <f t="shared" si="3"/>
        <v>0.15281407111966872</v>
      </c>
      <c r="J38" s="9">
        <v>0</v>
      </c>
      <c r="K38" s="5">
        <f t="shared" si="4"/>
        <v>0</v>
      </c>
      <c r="L38" s="9">
        <v>0</v>
      </c>
      <c r="M38" s="5">
        <f t="shared" si="5"/>
        <v>0</v>
      </c>
      <c r="N38" s="19" t="s">
        <v>66</v>
      </c>
      <c r="O38" s="19" t="s">
        <v>40</v>
      </c>
      <c r="P38" s="19" t="s">
        <v>40</v>
      </c>
    </row>
    <row r="39" spans="1:16" ht="11.1" customHeight="1">
      <c r="A39" s="10" t="s">
        <v>22</v>
      </c>
      <c r="B39" s="9">
        <v>0</v>
      </c>
      <c r="C39" s="5">
        <f t="shared" si="0"/>
        <v>0</v>
      </c>
      <c r="D39" s="9">
        <v>0</v>
      </c>
      <c r="E39" s="5">
        <f t="shared" si="1"/>
        <v>0</v>
      </c>
      <c r="F39" s="9">
        <v>0</v>
      </c>
      <c r="G39" s="18">
        <f t="shared" si="2"/>
        <v>0</v>
      </c>
      <c r="H39" s="30">
        <v>0</v>
      </c>
      <c r="I39" s="5">
        <f t="shared" si="3"/>
        <v>0</v>
      </c>
      <c r="J39" s="9">
        <v>0</v>
      </c>
      <c r="K39" s="5">
        <f t="shared" si="4"/>
        <v>0</v>
      </c>
      <c r="L39" s="9">
        <v>0</v>
      </c>
      <c r="M39" s="5">
        <f t="shared" si="5"/>
        <v>0</v>
      </c>
      <c r="N39" s="20" t="s">
        <v>40</v>
      </c>
      <c r="O39" s="19" t="s">
        <v>40</v>
      </c>
      <c r="P39" s="19" t="s">
        <v>40</v>
      </c>
    </row>
    <row r="40" spans="1:16" ht="11.1" customHeight="1">
      <c r="A40" s="10" t="s">
        <v>23</v>
      </c>
      <c r="B40" s="9">
        <v>0</v>
      </c>
      <c r="C40" s="5">
        <f t="shared" si="0"/>
        <v>0</v>
      </c>
      <c r="D40" s="9">
        <v>0</v>
      </c>
      <c r="E40" s="5">
        <f t="shared" si="1"/>
        <v>0</v>
      </c>
      <c r="F40" s="9">
        <v>0</v>
      </c>
      <c r="G40" s="18">
        <f t="shared" si="2"/>
        <v>0</v>
      </c>
      <c r="H40" s="30">
        <v>0</v>
      </c>
      <c r="I40" s="5">
        <f t="shared" si="3"/>
        <v>0</v>
      </c>
      <c r="J40" s="9">
        <v>0</v>
      </c>
      <c r="K40" s="5">
        <f t="shared" si="4"/>
        <v>0</v>
      </c>
      <c r="L40" s="9">
        <v>0</v>
      </c>
      <c r="M40" s="5">
        <f t="shared" si="5"/>
        <v>0</v>
      </c>
      <c r="N40" s="20" t="s">
        <v>40</v>
      </c>
      <c r="O40" s="19" t="s">
        <v>40</v>
      </c>
      <c r="P40" s="19" t="s">
        <v>40</v>
      </c>
    </row>
    <row r="41" spans="1:16" ht="9.6" customHeight="1">
      <c r="A41" s="10" t="s">
        <v>24</v>
      </c>
      <c r="B41" s="9">
        <v>0</v>
      </c>
      <c r="C41" s="5">
        <f t="shared" si="0"/>
        <v>0</v>
      </c>
      <c r="D41" s="9">
        <v>0</v>
      </c>
      <c r="E41" s="5">
        <f t="shared" si="1"/>
        <v>0</v>
      </c>
      <c r="F41" s="9">
        <v>0</v>
      </c>
      <c r="G41" s="18">
        <f t="shared" si="2"/>
        <v>0</v>
      </c>
      <c r="H41" s="30">
        <v>0</v>
      </c>
      <c r="I41" s="5">
        <f t="shared" si="3"/>
        <v>0</v>
      </c>
      <c r="J41" s="9">
        <v>0</v>
      </c>
      <c r="K41" s="5">
        <f t="shared" si="4"/>
        <v>0</v>
      </c>
      <c r="L41" s="9">
        <v>0</v>
      </c>
      <c r="M41" s="5">
        <f t="shared" si="5"/>
        <v>0</v>
      </c>
      <c r="N41" s="6" t="s">
        <v>40</v>
      </c>
      <c r="O41" s="6" t="s">
        <v>40</v>
      </c>
      <c r="P41" s="6" t="s">
        <v>40</v>
      </c>
    </row>
    <row r="42" spans="1:16" ht="22.5">
      <c r="A42" s="10" t="s">
        <v>25</v>
      </c>
      <c r="B42" s="9">
        <v>88</v>
      </c>
      <c r="C42" s="5">
        <f t="shared" si="0"/>
        <v>13.50832757694374</v>
      </c>
      <c r="D42" s="9">
        <v>18</v>
      </c>
      <c r="E42" s="5">
        <f t="shared" si="1"/>
        <v>14.091674169178377</v>
      </c>
      <c r="F42" s="9">
        <v>16</v>
      </c>
      <c r="G42" s="18">
        <f t="shared" si="2"/>
        <v>14.511681903932665</v>
      </c>
      <c r="H42" s="30">
        <v>96</v>
      </c>
      <c r="I42" s="5">
        <f t="shared" si="3"/>
        <v>14.670150827488195</v>
      </c>
      <c r="J42" s="9">
        <v>32</v>
      </c>
      <c r="K42" s="5">
        <f t="shared" si="4"/>
        <v>25.52241186792152</v>
      </c>
      <c r="L42" s="9">
        <v>28</v>
      </c>
      <c r="M42" s="5">
        <f t="shared" si="5"/>
        <v>25.926886180969667</v>
      </c>
      <c r="N42" s="20">
        <f>(C42-I42)/I42</f>
        <v>-7.9196408012894334E-2</v>
      </c>
      <c r="O42" s="21">
        <f>(E42-K42)/K42</f>
        <v>-0.4478705914588797</v>
      </c>
      <c r="P42" s="31">
        <f>(G42-M42)/M42</f>
        <v>-0.44028442896531716</v>
      </c>
    </row>
    <row r="43" spans="1:16" ht="9.6" customHeight="1">
      <c r="A43" s="10" t="s">
        <v>70</v>
      </c>
      <c r="B43" s="9">
        <v>11</v>
      </c>
      <c r="C43" s="5">
        <f t="shared" si="0"/>
        <v>1.6885409471179675</v>
      </c>
      <c r="D43" s="9">
        <v>4</v>
      </c>
      <c r="E43" s="5">
        <f t="shared" si="1"/>
        <v>3.1314831487063062</v>
      </c>
      <c r="F43" s="9">
        <v>2</v>
      </c>
      <c r="G43" s="18">
        <f t="shared" si="2"/>
        <v>1.8139602379915831</v>
      </c>
      <c r="H43" s="30">
        <v>13</v>
      </c>
      <c r="I43" s="5">
        <f t="shared" si="3"/>
        <v>1.9865829245556932</v>
      </c>
      <c r="J43" s="9">
        <v>0</v>
      </c>
      <c r="K43" s="5">
        <f t="shared" si="4"/>
        <v>0</v>
      </c>
      <c r="L43" s="9">
        <v>0</v>
      </c>
      <c r="M43" s="5">
        <f t="shared" si="5"/>
        <v>0</v>
      </c>
      <c r="N43" s="19" t="s">
        <v>80</v>
      </c>
      <c r="O43" s="19" t="s">
        <v>69</v>
      </c>
      <c r="P43" s="19" t="s">
        <v>75</v>
      </c>
    </row>
    <row r="44" spans="1:16" ht="11.1" customHeight="1">
      <c r="A44" s="10" t="s">
        <v>26</v>
      </c>
      <c r="B44" s="9">
        <v>0</v>
      </c>
      <c r="C44" s="5">
        <f t="shared" si="0"/>
        <v>0</v>
      </c>
      <c r="D44" s="9">
        <v>0</v>
      </c>
      <c r="E44" s="5">
        <f t="shared" si="1"/>
        <v>0</v>
      </c>
      <c r="F44" s="9">
        <v>0</v>
      </c>
      <c r="G44" s="18">
        <f t="shared" si="2"/>
        <v>0</v>
      </c>
      <c r="H44" s="30">
        <v>0</v>
      </c>
      <c r="I44" s="5">
        <f t="shared" si="3"/>
        <v>0</v>
      </c>
      <c r="J44" s="9">
        <v>0</v>
      </c>
      <c r="K44" s="5">
        <f t="shared" si="4"/>
        <v>0</v>
      </c>
      <c r="L44" s="9">
        <v>0</v>
      </c>
      <c r="M44" s="5">
        <f t="shared" si="5"/>
        <v>0</v>
      </c>
      <c r="N44" s="6" t="s">
        <v>40</v>
      </c>
      <c r="O44" s="6" t="s">
        <v>40</v>
      </c>
      <c r="P44" s="6" t="s">
        <v>40</v>
      </c>
    </row>
    <row r="45" spans="1:16" ht="11.1" customHeight="1">
      <c r="A45" s="11" t="s">
        <v>50</v>
      </c>
      <c r="B45" s="9">
        <v>0</v>
      </c>
      <c r="C45" s="5">
        <f t="shared" si="0"/>
        <v>0</v>
      </c>
      <c r="D45" s="9">
        <v>0</v>
      </c>
      <c r="E45" s="5">
        <f t="shared" si="1"/>
        <v>0</v>
      </c>
      <c r="F45" s="9">
        <v>0</v>
      </c>
      <c r="G45" s="18">
        <f t="shared" si="2"/>
        <v>0</v>
      </c>
      <c r="H45" s="30">
        <v>0</v>
      </c>
      <c r="I45" s="5">
        <f t="shared" si="3"/>
        <v>0</v>
      </c>
      <c r="J45" s="9">
        <v>0</v>
      </c>
      <c r="K45" s="5">
        <f t="shared" si="4"/>
        <v>0</v>
      </c>
      <c r="L45" s="9">
        <v>0</v>
      </c>
      <c r="M45" s="5">
        <f t="shared" si="5"/>
        <v>0</v>
      </c>
      <c r="N45" s="6" t="s">
        <v>40</v>
      </c>
      <c r="O45" s="6" t="s">
        <v>40</v>
      </c>
      <c r="P45" s="6" t="s">
        <v>40</v>
      </c>
    </row>
    <row r="46" spans="1:16" ht="11.1" customHeight="1">
      <c r="A46" s="11" t="s">
        <v>27</v>
      </c>
      <c r="B46" s="9">
        <v>0</v>
      </c>
      <c r="C46" s="5">
        <f t="shared" si="0"/>
        <v>0</v>
      </c>
      <c r="D46" s="9">
        <v>0</v>
      </c>
      <c r="E46" s="5">
        <f t="shared" si="1"/>
        <v>0</v>
      </c>
      <c r="F46" s="9">
        <v>0</v>
      </c>
      <c r="G46" s="18">
        <f t="shared" si="2"/>
        <v>0</v>
      </c>
      <c r="H46" s="30">
        <v>0</v>
      </c>
      <c r="I46" s="5">
        <f t="shared" si="3"/>
        <v>0</v>
      </c>
      <c r="J46" s="9">
        <v>0</v>
      </c>
      <c r="K46" s="5">
        <f t="shared" si="4"/>
        <v>0</v>
      </c>
      <c r="L46" s="9">
        <v>0</v>
      </c>
      <c r="M46" s="5">
        <f t="shared" si="5"/>
        <v>0</v>
      </c>
      <c r="N46" s="6" t="s">
        <v>40</v>
      </c>
      <c r="O46" s="6" t="s">
        <v>40</v>
      </c>
      <c r="P46" s="6" t="s">
        <v>40</v>
      </c>
    </row>
    <row r="47" spans="1:16" ht="11.1" customHeight="1">
      <c r="A47" s="11" t="s">
        <v>28</v>
      </c>
      <c r="B47" s="9">
        <v>0</v>
      </c>
      <c r="C47" s="5">
        <f t="shared" si="0"/>
        <v>0</v>
      </c>
      <c r="D47" s="9">
        <v>0</v>
      </c>
      <c r="E47" s="5">
        <f t="shared" si="1"/>
        <v>0</v>
      </c>
      <c r="F47" s="9">
        <v>0</v>
      </c>
      <c r="G47" s="18">
        <f t="shared" si="2"/>
        <v>0</v>
      </c>
      <c r="H47" s="30">
        <v>0</v>
      </c>
      <c r="I47" s="5">
        <f t="shared" si="3"/>
        <v>0</v>
      </c>
      <c r="J47" s="9">
        <v>0</v>
      </c>
      <c r="K47" s="5">
        <f t="shared" si="4"/>
        <v>0</v>
      </c>
      <c r="L47" s="9">
        <v>0</v>
      </c>
      <c r="M47" s="5">
        <f t="shared" si="5"/>
        <v>0</v>
      </c>
      <c r="N47" s="6" t="s">
        <v>40</v>
      </c>
      <c r="O47" s="6" t="s">
        <v>40</v>
      </c>
      <c r="P47" s="6" t="s">
        <v>40</v>
      </c>
    </row>
    <row r="48" spans="1:16" ht="11.1" customHeight="1">
      <c r="A48" s="11" t="s">
        <v>29</v>
      </c>
      <c r="B48" s="9">
        <v>0</v>
      </c>
      <c r="C48" s="5">
        <f t="shared" si="0"/>
        <v>0</v>
      </c>
      <c r="D48" s="9">
        <v>0</v>
      </c>
      <c r="E48" s="5">
        <f t="shared" si="1"/>
        <v>0</v>
      </c>
      <c r="F48" s="9">
        <v>0</v>
      </c>
      <c r="G48" s="18">
        <f t="shared" si="2"/>
        <v>0</v>
      </c>
      <c r="H48" s="30">
        <v>0</v>
      </c>
      <c r="I48" s="5">
        <f t="shared" si="3"/>
        <v>0</v>
      </c>
      <c r="J48" s="9">
        <v>0</v>
      </c>
      <c r="K48" s="5">
        <f t="shared" si="4"/>
        <v>0</v>
      </c>
      <c r="L48" s="9">
        <v>0</v>
      </c>
      <c r="M48" s="5">
        <f t="shared" si="5"/>
        <v>0</v>
      </c>
      <c r="N48" s="6" t="s">
        <v>40</v>
      </c>
      <c r="O48" s="6" t="s">
        <v>40</v>
      </c>
      <c r="P48" s="6" t="s">
        <v>40</v>
      </c>
    </row>
    <row r="49" spans="1:16" ht="11.1" customHeight="1">
      <c r="A49" s="11" t="s">
        <v>57</v>
      </c>
      <c r="B49" s="9">
        <v>0</v>
      </c>
      <c r="C49" s="5">
        <f t="shared" si="0"/>
        <v>0</v>
      </c>
      <c r="D49" s="9">
        <v>0</v>
      </c>
      <c r="E49" s="5">
        <f t="shared" si="1"/>
        <v>0</v>
      </c>
      <c r="F49" s="9">
        <v>0</v>
      </c>
      <c r="G49" s="18">
        <f t="shared" si="2"/>
        <v>0</v>
      </c>
      <c r="H49" s="30">
        <v>0</v>
      </c>
      <c r="I49" s="5">
        <f t="shared" si="3"/>
        <v>0</v>
      </c>
      <c r="J49" s="9">
        <v>0</v>
      </c>
      <c r="K49" s="5">
        <f t="shared" si="4"/>
        <v>0</v>
      </c>
      <c r="L49" s="9">
        <v>0</v>
      </c>
      <c r="M49" s="5">
        <f t="shared" si="5"/>
        <v>0</v>
      </c>
      <c r="N49" s="6" t="s">
        <v>40</v>
      </c>
      <c r="O49" s="6" t="s">
        <v>40</v>
      </c>
      <c r="P49" s="6" t="s">
        <v>40</v>
      </c>
    </row>
    <row r="50" spans="1:16" ht="22.5">
      <c r="A50" s="11" t="s">
        <v>58</v>
      </c>
      <c r="B50" s="9">
        <v>0</v>
      </c>
      <c r="C50" s="5">
        <f t="shared" si="0"/>
        <v>0</v>
      </c>
      <c r="D50" s="9">
        <v>0</v>
      </c>
      <c r="E50" s="5">
        <f t="shared" si="1"/>
        <v>0</v>
      </c>
      <c r="F50" s="9">
        <v>0</v>
      </c>
      <c r="G50" s="18">
        <f t="shared" si="2"/>
        <v>0</v>
      </c>
      <c r="H50" s="30">
        <v>0</v>
      </c>
      <c r="I50" s="5">
        <f t="shared" si="3"/>
        <v>0</v>
      </c>
      <c r="J50" s="9">
        <v>0</v>
      </c>
      <c r="K50" s="5">
        <f t="shared" si="4"/>
        <v>0</v>
      </c>
      <c r="L50" s="9">
        <v>0</v>
      </c>
      <c r="M50" s="5">
        <f t="shared" si="5"/>
        <v>0</v>
      </c>
      <c r="N50" s="6" t="s">
        <v>40</v>
      </c>
      <c r="O50" s="6" t="s">
        <v>40</v>
      </c>
      <c r="P50" s="6" t="s">
        <v>40</v>
      </c>
    </row>
    <row r="51" spans="1:16" ht="11.1" customHeight="1">
      <c r="A51" s="11" t="s">
        <v>59</v>
      </c>
      <c r="B51" s="9">
        <v>0</v>
      </c>
      <c r="C51" s="5">
        <f t="shared" si="0"/>
        <v>0</v>
      </c>
      <c r="D51" s="9">
        <v>0</v>
      </c>
      <c r="E51" s="5">
        <f t="shared" si="1"/>
        <v>0</v>
      </c>
      <c r="F51" s="9">
        <v>0</v>
      </c>
      <c r="G51" s="18">
        <f t="shared" si="2"/>
        <v>0</v>
      </c>
      <c r="H51" s="30">
        <v>0</v>
      </c>
      <c r="I51" s="5">
        <f t="shared" si="3"/>
        <v>0</v>
      </c>
      <c r="J51" s="9">
        <v>0</v>
      </c>
      <c r="K51" s="5">
        <f t="shared" si="4"/>
        <v>0</v>
      </c>
      <c r="L51" s="9">
        <v>0</v>
      </c>
      <c r="M51" s="5">
        <f t="shared" si="5"/>
        <v>0</v>
      </c>
      <c r="N51" s="6" t="s">
        <v>40</v>
      </c>
      <c r="O51" s="6" t="s">
        <v>40</v>
      </c>
      <c r="P51" s="6" t="s">
        <v>40</v>
      </c>
    </row>
    <row r="52" spans="1:16" ht="11.1" customHeight="1">
      <c r="A52" s="10" t="s">
        <v>30</v>
      </c>
      <c r="B52" s="9">
        <v>36</v>
      </c>
      <c r="C52" s="5">
        <f t="shared" si="0"/>
        <v>5.5261340087497119</v>
      </c>
      <c r="D52" s="9">
        <v>33</v>
      </c>
      <c r="E52" s="5">
        <f t="shared" si="1"/>
        <v>25.834735976827023</v>
      </c>
      <c r="F52" s="9">
        <v>32</v>
      </c>
      <c r="G52" s="18">
        <f t="shared" si="2"/>
        <v>29.02336380786533</v>
      </c>
      <c r="H52" s="30">
        <v>52</v>
      </c>
      <c r="I52" s="5">
        <f t="shared" si="3"/>
        <v>7.9463316982227727</v>
      </c>
      <c r="J52" s="9">
        <v>44</v>
      </c>
      <c r="K52" s="5">
        <f t="shared" si="4"/>
        <v>35.093316318392091</v>
      </c>
      <c r="L52" s="9">
        <v>36</v>
      </c>
      <c r="M52" s="5">
        <f t="shared" si="5"/>
        <v>33.334567946961002</v>
      </c>
      <c r="N52" s="20">
        <f>(C52-I52)/I52</f>
        <v>-0.30456791654120696</v>
      </c>
      <c r="O52" s="21">
        <f>(E52-K52)/K52</f>
        <v>-0.26382745527850637</v>
      </c>
      <c r="P52" s="31">
        <f>(G52-M52)/M52</f>
        <v>-0.12933133394604893</v>
      </c>
    </row>
    <row r="53" spans="1:16" ht="11.1" customHeight="1">
      <c r="A53" s="10" t="s">
        <v>51</v>
      </c>
      <c r="B53" s="9">
        <v>16</v>
      </c>
      <c r="C53" s="5">
        <f t="shared" si="0"/>
        <v>2.4560595594443164</v>
      </c>
      <c r="D53" s="9">
        <v>1</v>
      </c>
      <c r="E53" s="5">
        <f t="shared" si="1"/>
        <v>0.78287078717657654</v>
      </c>
      <c r="F53" s="9">
        <v>0</v>
      </c>
      <c r="G53" s="18">
        <f t="shared" si="2"/>
        <v>0</v>
      </c>
      <c r="H53" s="30">
        <v>19</v>
      </c>
      <c r="I53" s="5">
        <f t="shared" si="3"/>
        <v>2.9034673512737053</v>
      </c>
      <c r="J53" s="9">
        <v>1</v>
      </c>
      <c r="K53" s="5">
        <f t="shared" si="4"/>
        <v>0.79757537087254748</v>
      </c>
      <c r="L53" s="9">
        <v>1</v>
      </c>
      <c r="M53" s="5">
        <f t="shared" si="5"/>
        <v>0.92596022074891671</v>
      </c>
      <c r="N53" s="19" t="s">
        <v>76</v>
      </c>
      <c r="O53" s="19" t="s">
        <v>64</v>
      </c>
      <c r="P53" s="19" t="s">
        <v>65</v>
      </c>
    </row>
    <row r="54" spans="1:16" ht="19.899999999999999" customHeight="1">
      <c r="A54" s="11" t="s">
        <v>38</v>
      </c>
      <c r="B54" s="9">
        <v>15</v>
      </c>
      <c r="C54" s="5">
        <f t="shared" si="0"/>
        <v>2.3025558369790464</v>
      </c>
      <c r="D54" s="9">
        <v>1</v>
      </c>
      <c r="E54" s="5">
        <f t="shared" si="1"/>
        <v>0.78287078717657654</v>
      </c>
      <c r="F54" s="9">
        <v>0</v>
      </c>
      <c r="G54" s="18">
        <f t="shared" si="2"/>
        <v>0</v>
      </c>
      <c r="H54" s="30">
        <v>19</v>
      </c>
      <c r="I54" s="5">
        <f t="shared" si="3"/>
        <v>2.9034673512737053</v>
      </c>
      <c r="J54" s="9">
        <v>1</v>
      </c>
      <c r="K54" s="5">
        <f t="shared" si="4"/>
        <v>0.79757537087254748</v>
      </c>
      <c r="L54" s="9">
        <v>1</v>
      </c>
      <c r="M54" s="5">
        <f t="shared" si="5"/>
        <v>0.92596022074891671</v>
      </c>
      <c r="N54" s="19" t="s">
        <v>69</v>
      </c>
      <c r="O54" s="19" t="s">
        <v>64</v>
      </c>
      <c r="P54" s="19" t="s">
        <v>65</v>
      </c>
    </row>
    <row r="55" spans="1:16" ht="11.1" customHeight="1">
      <c r="A55" s="14" t="s">
        <v>52</v>
      </c>
      <c r="B55" s="9">
        <v>5</v>
      </c>
      <c r="C55" s="5">
        <f t="shared" si="0"/>
        <v>0.76751861232634888</v>
      </c>
      <c r="D55" s="9">
        <v>0</v>
      </c>
      <c r="E55" s="5">
        <f t="shared" si="1"/>
        <v>0</v>
      </c>
      <c r="F55" s="9">
        <v>0</v>
      </c>
      <c r="G55" s="18">
        <f t="shared" si="2"/>
        <v>0</v>
      </c>
      <c r="H55" s="30">
        <v>5</v>
      </c>
      <c r="I55" s="5">
        <f t="shared" si="3"/>
        <v>0.76407035559834346</v>
      </c>
      <c r="J55" s="9">
        <v>0</v>
      </c>
      <c r="K55" s="5">
        <f t="shared" si="4"/>
        <v>0</v>
      </c>
      <c r="L55" s="9">
        <v>0</v>
      </c>
      <c r="M55" s="5">
        <f t="shared" si="5"/>
        <v>0</v>
      </c>
      <c r="N55" s="6" t="s">
        <v>64</v>
      </c>
      <c r="O55" s="19" t="s">
        <v>40</v>
      </c>
      <c r="P55" s="6" t="s">
        <v>40</v>
      </c>
    </row>
    <row r="56" spans="1:16" ht="22.5">
      <c r="A56" s="10" t="s">
        <v>39</v>
      </c>
      <c r="B56" s="9">
        <v>3</v>
      </c>
      <c r="C56" s="5">
        <f t="shared" si="0"/>
        <v>0.46051116739580933</v>
      </c>
      <c r="D56" s="9">
        <v>0</v>
      </c>
      <c r="E56" s="5">
        <f t="shared" si="1"/>
        <v>0</v>
      </c>
      <c r="F56" s="9">
        <v>0</v>
      </c>
      <c r="G56" s="18">
        <f t="shared" si="2"/>
        <v>0</v>
      </c>
      <c r="H56" s="30">
        <v>1</v>
      </c>
      <c r="I56" s="5">
        <f t="shared" si="3"/>
        <v>0.15281407111966872</v>
      </c>
      <c r="J56" s="9">
        <v>0</v>
      </c>
      <c r="K56" s="5">
        <f t="shared" si="4"/>
        <v>0</v>
      </c>
      <c r="L56" s="9">
        <v>0</v>
      </c>
      <c r="M56" s="5">
        <f t="shared" si="5"/>
        <v>0</v>
      </c>
      <c r="N56" s="19" t="s">
        <v>75</v>
      </c>
      <c r="O56" s="6" t="s">
        <v>40</v>
      </c>
      <c r="P56" s="19" t="s">
        <v>40</v>
      </c>
    </row>
    <row r="57" spans="1:16" ht="11.1" customHeight="1">
      <c r="A57" s="10" t="s">
        <v>53</v>
      </c>
      <c r="B57" s="9">
        <v>9</v>
      </c>
      <c r="C57" s="5">
        <f t="shared" si="0"/>
        <v>1.381533502187428</v>
      </c>
      <c r="D57" s="9">
        <v>0</v>
      </c>
      <c r="E57" s="5">
        <f t="shared" si="1"/>
        <v>0</v>
      </c>
      <c r="F57" s="9">
        <v>0</v>
      </c>
      <c r="G57" s="18">
        <f t="shared" si="2"/>
        <v>0</v>
      </c>
      <c r="H57" s="30">
        <v>2</v>
      </c>
      <c r="I57" s="5">
        <f t="shared" si="3"/>
        <v>0.30562814223933743</v>
      </c>
      <c r="J57" s="9">
        <v>0</v>
      </c>
      <c r="K57" s="5">
        <f t="shared" si="4"/>
        <v>0</v>
      </c>
      <c r="L57" s="9">
        <v>0</v>
      </c>
      <c r="M57" s="5">
        <f t="shared" si="5"/>
        <v>0</v>
      </c>
      <c r="N57" s="6" t="s">
        <v>71</v>
      </c>
      <c r="O57" s="19" t="s">
        <v>40</v>
      </c>
      <c r="P57" s="19" t="s">
        <v>40</v>
      </c>
    </row>
    <row r="58" spans="1:16" ht="36" customHeight="1">
      <c r="A58" s="10" t="s">
        <v>63</v>
      </c>
      <c r="B58" s="9">
        <v>30</v>
      </c>
      <c r="C58" s="5">
        <f t="shared" si="0"/>
        <v>4.6051116739580928</v>
      </c>
      <c r="D58" s="9">
        <v>1</v>
      </c>
      <c r="E58" s="5">
        <f t="shared" si="1"/>
        <v>0.78287078717657654</v>
      </c>
      <c r="F58" s="9">
        <v>1</v>
      </c>
      <c r="G58" s="18">
        <f t="shared" si="2"/>
        <v>0.90698011899579156</v>
      </c>
      <c r="H58" s="30">
        <v>21</v>
      </c>
      <c r="I58" s="5">
        <f t="shared" si="3"/>
        <v>3.2090954935130429</v>
      </c>
      <c r="J58" s="9">
        <v>0</v>
      </c>
      <c r="K58" s="5">
        <f t="shared" si="4"/>
        <v>0</v>
      </c>
      <c r="L58" s="9">
        <v>0</v>
      </c>
      <c r="M58" s="5">
        <f t="shared" si="5"/>
        <v>0</v>
      </c>
      <c r="N58" s="20">
        <f>(C58-I58)/I58</f>
        <v>0.43501858491496959</v>
      </c>
      <c r="O58" s="19" t="s">
        <v>66</v>
      </c>
      <c r="P58" s="19" t="s">
        <v>66</v>
      </c>
    </row>
    <row r="59" spans="1:16" ht="19.899999999999999" customHeight="1">
      <c r="A59" s="10" t="s">
        <v>60</v>
      </c>
      <c r="B59" s="9">
        <v>23252</v>
      </c>
      <c r="C59" s="23">
        <f t="shared" si="0"/>
        <v>3569.2685547624528</v>
      </c>
      <c r="D59" s="9">
        <v>18440</v>
      </c>
      <c r="E59" s="23">
        <f t="shared" si="1"/>
        <v>14436.137315536071</v>
      </c>
      <c r="F59" s="9">
        <v>17098</v>
      </c>
      <c r="G59" s="28">
        <f t="shared" si="2"/>
        <v>15507.546074590045</v>
      </c>
      <c r="H59" s="30">
        <v>19535</v>
      </c>
      <c r="I59" s="23">
        <f t="shared" si="3"/>
        <v>2985.2228793227282</v>
      </c>
      <c r="J59" s="9">
        <v>16070</v>
      </c>
      <c r="K59" s="23">
        <f t="shared" si="4"/>
        <v>12817.036209921838</v>
      </c>
      <c r="L59" s="9">
        <v>15089</v>
      </c>
      <c r="M59" s="23">
        <f t="shared" si="5"/>
        <v>13971.813770880404</v>
      </c>
      <c r="N59" s="20">
        <f>(C59-I59)/I59</f>
        <v>0.19564558461786608</v>
      </c>
      <c r="O59" s="20">
        <f>(E59-K59)/K59</f>
        <v>0.1263241422662803</v>
      </c>
      <c r="P59" s="32">
        <f>(G59-M59)/M59</f>
        <v>0.10991645958739903</v>
      </c>
    </row>
    <row r="60" spans="1:16" ht="12" customHeight="1">
      <c r="A60" s="10" t="s">
        <v>31</v>
      </c>
      <c r="B60" s="9">
        <v>0</v>
      </c>
      <c r="C60" s="5">
        <f t="shared" si="0"/>
        <v>0</v>
      </c>
      <c r="D60" s="9">
        <v>0</v>
      </c>
      <c r="E60" s="5">
        <f t="shared" si="1"/>
        <v>0</v>
      </c>
      <c r="F60" s="9">
        <v>0</v>
      </c>
      <c r="G60" s="18">
        <f t="shared" si="2"/>
        <v>0</v>
      </c>
      <c r="H60" s="30">
        <v>0</v>
      </c>
      <c r="I60" s="5">
        <f t="shared" si="3"/>
        <v>0</v>
      </c>
      <c r="J60" s="9">
        <v>0</v>
      </c>
      <c r="K60" s="5">
        <f t="shared" si="4"/>
        <v>0</v>
      </c>
      <c r="L60" s="9">
        <v>0</v>
      </c>
      <c r="M60" s="5">
        <f t="shared" si="5"/>
        <v>0</v>
      </c>
      <c r="N60" s="6" t="s">
        <v>40</v>
      </c>
      <c r="O60" s="6" t="s">
        <v>40</v>
      </c>
      <c r="P60" s="6" t="s">
        <v>40</v>
      </c>
    </row>
    <row r="61" spans="1:16" ht="11.65" customHeight="1">
      <c r="A61" s="15" t="s">
        <v>54</v>
      </c>
      <c r="B61" s="9">
        <v>253</v>
      </c>
      <c r="C61" s="5">
        <f t="shared" si="0"/>
        <v>38.836441783713255</v>
      </c>
      <c r="D61" s="9">
        <v>99</v>
      </c>
      <c r="E61" s="5">
        <f t="shared" si="1"/>
        <v>77.504207930481073</v>
      </c>
      <c r="F61" s="9">
        <v>85</v>
      </c>
      <c r="G61" s="18">
        <f t="shared" si="2"/>
        <v>77.093310114642293</v>
      </c>
      <c r="H61" s="30">
        <v>347</v>
      </c>
      <c r="I61" s="5">
        <f t="shared" si="3"/>
        <v>53.026482678525042</v>
      </c>
      <c r="J61" s="9">
        <v>169</v>
      </c>
      <c r="K61" s="5">
        <f t="shared" si="4"/>
        <v>134.79023767746054</v>
      </c>
      <c r="L61" s="9">
        <v>157</v>
      </c>
      <c r="M61" s="5">
        <f t="shared" si="5"/>
        <v>145.3757546575799</v>
      </c>
      <c r="N61" s="20">
        <f>(C61-I61)/I61</f>
        <v>-0.2676029066615529</v>
      </c>
      <c r="O61" s="20">
        <f>(E61-K61)/K61</f>
        <v>-0.42500132601634821</v>
      </c>
      <c r="P61" s="32">
        <f>(G61-M61)/M61</f>
        <v>-0.46969623444962361</v>
      </c>
    </row>
    <row r="62" spans="1:16" ht="11.45" customHeight="1">
      <c r="A62" s="10" t="s">
        <v>32</v>
      </c>
      <c r="B62" s="9">
        <v>0</v>
      </c>
      <c r="C62" s="5">
        <f t="shared" si="0"/>
        <v>0</v>
      </c>
      <c r="D62" s="9">
        <v>0</v>
      </c>
      <c r="E62" s="5">
        <f t="shared" si="1"/>
        <v>0</v>
      </c>
      <c r="F62" s="9">
        <v>0</v>
      </c>
      <c r="G62" s="18">
        <f t="shared" si="2"/>
        <v>0</v>
      </c>
      <c r="H62" s="30">
        <v>0</v>
      </c>
      <c r="I62" s="5">
        <f t="shared" si="3"/>
        <v>0</v>
      </c>
      <c r="J62" s="9">
        <v>0</v>
      </c>
      <c r="K62" s="5">
        <f t="shared" si="4"/>
        <v>0</v>
      </c>
      <c r="L62" s="9">
        <v>0</v>
      </c>
      <c r="M62" s="5">
        <f t="shared" si="5"/>
        <v>0</v>
      </c>
      <c r="N62" s="6" t="s">
        <v>40</v>
      </c>
      <c r="O62" s="6" t="s">
        <v>40</v>
      </c>
      <c r="P62" s="6" t="s">
        <v>40</v>
      </c>
    </row>
    <row r="63" spans="1:16" ht="11.65" customHeight="1">
      <c r="A63" s="10" t="s">
        <v>34</v>
      </c>
      <c r="B63" s="9">
        <v>0</v>
      </c>
      <c r="C63" s="5">
        <f t="shared" si="0"/>
        <v>0</v>
      </c>
      <c r="D63" s="9">
        <v>0</v>
      </c>
      <c r="E63" s="5">
        <f t="shared" si="1"/>
        <v>0</v>
      </c>
      <c r="F63" s="9">
        <v>0</v>
      </c>
      <c r="G63" s="18">
        <f t="shared" si="2"/>
        <v>0</v>
      </c>
      <c r="H63" s="30">
        <v>0</v>
      </c>
      <c r="I63" s="5">
        <f t="shared" si="3"/>
        <v>0</v>
      </c>
      <c r="J63" s="9">
        <v>0</v>
      </c>
      <c r="K63" s="5">
        <f t="shared" si="4"/>
        <v>0</v>
      </c>
      <c r="L63" s="9">
        <v>0</v>
      </c>
      <c r="M63" s="5">
        <f t="shared" si="5"/>
        <v>0</v>
      </c>
      <c r="N63" s="6" t="s">
        <v>40</v>
      </c>
      <c r="O63" s="6" t="s">
        <v>40</v>
      </c>
      <c r="P63" s="6" t="s">
        <v>40</v>
      </c>
    </row>
    <row r="64" spans="1:16" ht="11.65" customHeight="1">
      <c r="A64" s="10" t="s">
        <v>33</v>
      </c>
      <c r="B64" s="9">
        <v>0</v>
      </c>
      <c r="C64" s="5">
        <f t="shared" si="0"/>
        <v>0</v>
      </c>
      <c r="D64" s="9">
        <v>0</v>
      </c>
      <c r="E64" s="5">
        <f t="shared" si="1"/>
        <v>0</v>
      </c>
      <c r="F64" s="9">
        <v>0</v>
      </c>
      <c r="G64" s="18">
        <f t="shared" si="2"/>
        <v>0</v>
      </c>
      <c r="H64" s="30">
        <v>0</v>
      </c>
      <c r="I64" s="5">
        <f t="shared" si="3"/>
        <v>0</v>
      </c>
      <c r="J64" s="9">
        <v>0</v>
      </c>
      <c r="K64" s="5">
        <f t="shared" si="4"/>
        <v>0</v>
      </c>
      <c r="L64" s="9">
        <v>0</v>
      </c>
      <c r="M64" s="5">
        <f t="shared" si="5"/>
        <v>0</v>
      </c>
      <c r="N64" s="6" t="s">
        <v>40</v>
      </c>
      <c r="O64" s="6" t="s">
        <v>40</v>
      </c>
      <c r="P64" s="6" t="s">
        <v>40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P1"/>
    <mergeCell ref="A2:A3"/>
    <mergeCell ref="H2:M2"/>
    <mergeCell ref="B2:G2"/>
    <mergeCell ref="N2:P2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RosPotrebNadzor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</dc:creator>
  <cp:lastModifiedBy>rurik</cp:lastModifiedBy>
  <cp:lastPrinted>2017-11-15T07:49:19Z</cp:lastPrinted>
  <dcterms:created xsi:type="dcterms:W3CDTF">2008-02-19T06:47:57Z</dcterms:created>
  <dcterms:modified xsi:type="dcterms:W3CDTF">2017-11-15T12:47:22Z</dcterms:modified>
</cp:coreProperties>
</file>