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<sst xmlns="http://schemas.openxmlformats.org/spreadsheetml/2006/main" count="211" uniqueCount="74">
  <si>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</si>
  <si>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</si>
  <si>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</si>
  <si>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</si>
  <si>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</si>
  <si>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</si>
  <si>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</si>
  <si>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</si>
  <si>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</si>
  <si>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</si>
  <si>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</si>
  <si>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</si>
  <si>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</si>
  <si>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</si>
  <si>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</si>
  <si>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</si>
  <si>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</si>
  <si>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</si>
  <si>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</si>
  <si>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</si>
  <si>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</si>
  <si>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</si>
  <si>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</si>
  <si>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</si>
  <si>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</si>
  <si>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Риккетсиозы</t>
  </si>
  <si>
    <t>Педикулез</t>
  </si>
  <si>
    <t xml:space="preserve">Болезнь, вызванная вирусом иммуннодефицита человека </t>
  </si>
  <si>
    <t>Острые инфекции верхних дыхательных путей множественной или неуточненной локализации</t>
  </si>
  <si>
    <t>Грипп</t>
  </si>
  <si>
    <t>Гемофильная инфекция</t>
  </si>
  <si>
    <t>Малярия впервые выявленная</t>
  </si>
  <si>
    <t>Поствакцинальные осложнения</t>
  </si>
  <si>
    <t>Трихинеллез</t>
  </si>
  <si>
    <t>всего</t>
  </si>
  <si>
    <t>ОКИ, вызванные установленными возбудителями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</si>
  <si>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</si>
  <si>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</si>
  <si>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</si>
  <si>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</si>
  <si>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</si>
  <si>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</si>
  <si>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</si>
  <si>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</si>
  <si>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него ассоциированный с вакциной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</si>
  <si>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</si>
  <si>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</si>
  <si>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</si>
  <si>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</si>
  <si>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</si>
  <si>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 xml:space="preserve">     из них:лихорадка Западного Нила</t>
  </si>
  <si>
    <t xml:space="preserve">   Крымская геииорогическая лихорадка</t>
  </si>
  <si>
    <t>гемморогические лихорадки  с почечным синдромом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</si>
  <si>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</si>
  <si>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</si>
  <si>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</si>
  <si>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- 2 сл.</t>
  </si>
  <si>
    <t>=</t>
  </si>
  <si>
    <t>+ 3 сл.</t>
  </si>
  <si>
    <t>+ 2 сл.</t>
  </si>
  <si>
    <t>- 3 сл.</t>
  </si>
  <si>
    <t xml:space="preserve">ОКИ, вызван. неустановлен. возбудителями </t>
  </si>
  <si>
    <t>Пневмония (внебольничная)</t>
  </si>
  <si>
    <t>- 9 сл.</t>
  </si>
  <si>
    <t>- 4 сл.</t>
  </si>
  <si>
    <t>+ 6 сл.</t>
  </si>
  <si>
    <t>-26 сл.</t>
  </si>
  <si>
    <t>+128сл.</t>
  </si>
  <si>
    <t>+65сл.</t>
  </si>
  <si>
    <t>+63сл.</t>
  </si>
  <si>
    <r>
      <t>Сведения об инфекционной и паразитарной заболеваемости в Костромской области за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январь</t>
    </r>
    <r>
      <rPr>
        <b/>
        <sz val="9"/>
        <color indexed="8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 xml:space="preserve">2012-11гг. </t>
    </r>
  </si>
  <si>
    <t>Бессимптомный инфекционный статус, вызванный ВИЧ</t>
  </si>
  <si>
    <t xml:space="preserve"> + 3 сл.</t>
  </si>
  <si>
    <t>+ 1 сл.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</si>
</sst>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65" fontId="2" fillId="33" borderId="11" xfId="55" applyNumberFormat="1" applyFont="1" applyFill="1" applyBorder="1" applyAlignment="1">
      <alignment horizontal="center" vertical="center"/>
    </xf>
    <xf numFmtId="165" fontId="3" fillId="33" borderId="11" xfId="55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49" fontId="2" fillId="33" borderId="11" xfId="55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top" wrapText="1"/>
    </xf>
    <xf numFmtId="2" fontId="2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readingOrder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33" borderId="12" xfId="0" applyFont="1" applyFill="1" applyBorder="1" applyAlignment="1">
      <alignment vertical="top" wrapText="1"/>
    </xf>
    <xf numFmtId="1" fontId="45" fillId="0" borderId="10" xfId="0" applyNumberFormat="1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top" wrapText="1" indent="1"/>
    </xf>
    <xf numFmtId="0" fontId="45" fillId="33" borderId="12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top" wrapText="1" indent="1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left" vertical="top" wrapText="1" indent="2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130" zoomScaleNormal="130" zoomScalePageLayoutView="0" workbookViewId="0" topLeftCell="A1">
      <selection activeCell="A1" sqref="A1:P1"/>
    </sheetView>
  </sheetViews>
  <sheetFormatPr defaultColWidth="9.140625" defaultRowHeight="15"/>
  <cols>
    <col min="1" max="1" width="25.00390625" style="1" customWidth="1"/>
    <col min="2" max="2" width="4.7109375" style="1" customWidth="1"/>
    <col min="3" max="3" width="5.0039062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140625" style="1" customWidth="1"/>
    <col min="8" max="10" width="5.00390625" style="1" customWidth="1"/>
    <col min="11" max="11" width="5.28125" style="1" customWidth="1"/>
    <col min="12" max="12" width="5.00390625" style="1" customWidth="1"/>
    <col min="13" max="13" width="5.00390625" style="0" customWidth="1"/>
    <col min="14" max="14" width="5.57421875" style="0" customWidth="1"/>
    <col min="15" max="16" width="5.00390625" style="0" customWidth="1"/>
  </cols>
  <sheetData>
    <row r="1" spans="1:16" ht="28.5" customHeight="1">
      <c r="A1" s="35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6"/>
      <c r="O1" s="36"/>
      <c r="P1" s="36"/>
    </row>
    <row r="2" spans="1:16" ht="14.25" customHeight="1">
      <c r="A2" s="37"/>
      <c r="B2" s="38">
        <v>2012</v>
      </c>
      <c r="C2" s="39"/>
      <c r="D2" s="39"/>
      <c r="E2" s="39"/>
      <c r="F2" s="40"/>
      <c r="G2" s="40"/>
      <c r="H2" s="38">
        <v>2011</v>
      </c>
      <c r="I2" s="39"/>
      <c r="J2" s="39"/>
      <c r="K2" s="39"/>
      <c r="L2" s="40"/>
      <c r="M2" s="41"/>
      <c r="N2" s="42" t="s">
        <v>43</v>
      </c>
      <c r="O2" s="42"/>
      <c r="P2" s="43"/>
    </row>
    <row r="3" spans="1:16" ht="33" customHeight="1">
      <c r="A3" s="37"/>
      <c r="B3" s="3" t="s">
        <v>34</v>
      </c>
      <c r="C3" s="12" t="s">
        <v>37</v>
      </c>
      <c r="D3" s="12" t="s">
        <v>42</v>
      </c>
      <c r="E3" s="12" t="s">
        <v>37</v>
      </c>
      <c r="F3" s="13" t="s">
        <v>41</v>
      </c>
      <c r="G3" s="14" t="s">
        <v>37</v>
      </c>
      <c r="H3" s="3" t="s">
        <v>34</v>
      </c>
      <c r="I3" s="12" t="s">
        <v>37</v>
      </c>
      <c r="J3" s="12" t="s">
        <v>42</v>
      </c>
      <c r="K3" s="12" t="s">
        <v>37</v>
      </c>
      <c r="L3" s="13" t="s">
        <v>41</v>
      </c>
      <c r="M3" s="12" t="s">
        <v>37</v>
      </c>
      <c r="N3" s="15" t="s">
        <v>34</v>
      </c>
      <c r="O3" s="12" t="s">
        <v>42</v>
      </c>
      <c r="P3" s="13" t="s">
        <v>41</v>
      </c>
    </row>
    <row r="4" spans="1:16" ht="12" customHeight="1">
      <c r="A4" s="16" t="s">
        <v>0</v>
      </c>
      <c r="B4" s="3">
        <v>0</v>
      </c>
      <c r="C4" s="2">
        <f>B4*100/688.331</f>
        <v>0</v>
      </c>
      <c r="D4" s="3">
        <v>0</v>
      </c>
      <c r="E4" s="2">
        <f>D4*100/114.837</f>
        <v>0</v>
      </c>
      <c r="F4" s="3">
        <v>0</v>
      </c>
      <c r="G4" s="11">
        <f>F4*100/98.893</f>
        <v>0</v>
      </c>
      <c r="H4" s="3">
        <v>0</v>
      </c>
      <c r="I4" s="2">
        <f>H4*100/688.331</f>
        <v>0</v>
      </c>
      <c r="J4" s="3">
        <v>0</v>
      </c>
      <c r="K4" s="2">
        <f>J4*100/114.837</f>
        <v>0</v>
      </c>
      <c r="L4" s="3">
        <v>0</v>
      </c>
      <c r="M4" s="2">
        <f>L4*100/98.893</f>
        <v>0</v>
      </c>
      <c r="N4" s="6" t="s">
        <v>40</v>
      </c>
      <c r="O4" s="7" t="s">
        <v>40</v>
      </c>
      <c r="P4" s="7" t="s">
        <v>40</v>
      </c>
    </row>
    <row r="5" spans="1:16" ht="12" customHeight="1">
      <c r="A5" s="16" t="s">
        <v>1</v>
      </c>
      <c r="B5" s="12">
        <v>5</v>
      </c>
      <c r="C5" s="2">
        <f aca="true" t="shared" si="0" ref="C5:C23">B5*100/688.331</f>
        <v>0.7263947141709439</v>
      </c>
      <c r="D5" s="3">
        <v>1</v>
      </c>
      <c r="E5" s="2">
        <f aca="true" t="shared" si="1" ref="E5:E23">D5*100/114.837</f>
        <v>0.8707994810035093</v>
      </c>
      <c r="F5" s="17">
        <v>1</v>
      </c>
      <c r="G5" s="11">
        <f aca="true" t="shared" si="2" ref="G5:G23">F5*100/98.893</f>
        <v>1.0111939166573973</v>
      </c>
      <c r="H5" s="12">
        <v>2</v>
      </c>
      <c r="I5" s="2">
        <f aca="true" t="shared" si="3" ref="I5:I23">H5*100/688.331</f>
        <v>0.29055788566837754</v>
      </c>
      <c r="J5" s="3">
        <v>1</v>
      </c>
      <c r="K5" s="2">
        <f aca="true" t="shared" si="4" ref="K5:K23">J5*100/114.837</f>
        <v>0.8707994810035093</v>
      </c>
      <c r="L5" s="17">
        <v>1</v>
      </c>
      <c r="M5" s="2">
        <f aca="true" t="shared" si="5" ref="M5:M23">L5*100/98.893</f>
        <v>1.0111939166573973</v>
      </c>
      <c r="N5" s="9" t="s">
        <v>72</v>
      </c>
      <c r="O5" s="9" t="s">
        <v>57</v>
      </c>
      <c r="P5" s="9" t="s">
        <v>57</v>
      </c>
    </row>
    <row r="6" spans="1:16" ht="12" customHeight="1">
      <c r="A6" s="16" t="s">
        <v>2</v>
      </c>
      <c r="B6" s="12">
        <v>3</v>
      </c>
      <c r="C6" s="2">
        <f t="shared" si="0"/>
        <v>0.43583682850256633</v>
      </c>
      <c r="D6" s="3">
        <v>0</v>
      </c>
      <c r="E6" s="2">
        <f t="shared" si="1"/>
        <v>0</v>
      </c>
      <c r="F6" s="3">
        <v>0</v>
      </c>
      <c r="G6" s="11">
        <f t="shared" si="2"/>
        <v>0</v>
      </c>
      <c r="H6" s="12">
        <v>5</v>
      </c>
      <c r="I6" s="2">
        <f t="shared" si="3"/>
        <v>0.7263947141709439</v>
      </c>
      <c r="J6" s="3">
        <v>0</v>
      </c>
      <c r="K6" s="2">
        <f t="shared" si="4"/>
        <v>0</v>
      </c>
      <c r="L6" s="3">
        <v>0</v>
      </c>
      <c r="M6" s="2">
        <f t="shared" si="5"/>
        <v>0</v>
      </c>
      <c r="N6" s="9" t="s">
        <v>56</v>
      </c>
      <c r="O6" s="9" t="s">
        <v>40</v>
      </c>
      <c r="P6" s="9" t="s">
        <v>40</v>
      </c>
    </row>
    <row r="7" spans="1:16" ht="21.75" customHeight="1">
      <c r="A7" s="16" t="s">
        <v>35</v>
      </c>
      <c r="B7" s="12">
        <v>81</v>
      </c>
      <c r="C7" s="2">
        <f t="shared" si="0"/>
        <v>11.767594369569292</v>
      </c>
      <c r="D7" s="3">
        <v>53</v>
      </c>
      <c r="E7" s="2">
        <f t="shared" si="1"/>
        <v>46.15237249318599</v>
      </c>
      <c r="F7" s="17">
        <v>52</v>
      </c>
      <c r="G7" s="11">
        <f t="shared" si="2"/>
        <v>52.582083666184666</v>
      </c>
      <c r="H7" s="12">
        <v>52</v>
      </c>
      <c r="I7" s="2">
        <f t="shared" si="3"/>
        <v>7.554505027377816</v>
      </c>
      <c r="J7" s="3">
        <v>34</v>
      </c>
      <c r="K7" s="2">
        <f t="shared" si="4"/>
        <v>29.607182354119317</v>
      </c>
      <c r="L7" s="17">
        <v>34</v>
      </c>
      <c r="M7" s="2">
        <f t="shared" si="5"/>
        <v>34.38059316635151</v>
      </c>
      <c r="N7" s="4">
        <f>(C7-I7)/I7</f>
        <v>0.5576923076923078</v>
      </c>
      <c r="O7" s="4">
        <f>(E7-K7)/K7</f>
        <v>0.5588235294117647</v>
      </c>
      <c r="P7" s="4">
        <f>(G7-M7)/M7</f>
        <v>0.5294117647058825</v>
      </c>
    </row>
    <row r="8" spans="1:16" ht="22.5" customHeight="1">
      <c r="A8" s="16" t="s">
        <v>61</v>
      </c>
      <c r="B8" s="3">
        <v>255</v>
      </c>
      <c r="C8" s="2">
        <f t="shared" si="0"/>
        <v>37.046130422718136</v>
      </c>
      <c r="D8" s="3">
        <v>188</v>
      </c>
      <c r="E8" s="2">
        <f t="shared" si="1"/>
        <v>163.71030242865976</v>
      </c>
      <c r="F8" s="17">
        <v>180</v>
      </c>
      <c r="G8" s="11">
        <f t="shared" si="2"/>
        <v>182.01490499833153</v>
      </c>
      <c r="H8" s="3">
        <v>214</v>
      </c>
      <c r="I8" s="2">
        <f t="shared" si="3"/>
        <v>31.089693766516397</v>
      </c>
      <c r="J8" s="3">
        <v>134</v>
      </c>
      <c r="K8" s="2">
        <f t="shared" si="4"/>
        <v>116.68713045447025</v>
      </c>
      <c r="L8" s="17">
        <v>131</v>
      </c>
      <c r="M8" s="2">
        <f t="shared" si="5"/>
        <v>132.46640308211906</v>
      </c>
      <c r="N8" s="4">
        <f>(C8-I8)/I8</f>
        <v>0.19158878504672894</v>
      </c>
      <c r="O8" s="4">
        <f>(E8-K8)/K8</f>
        <v>0.4029850746268657</v>
      </c>
      <c r="P8" s="4">
        <f>(G8-M8)/M8</f>
        <v>0.37404580152671757</v>
      </c>
    </row>
    <row r="9" spans="1:16" ht="12" customHeight="1">
      <c r="A9" s="16" t="s">
        <v>8</v>
      </c>
      <c r="B9" s="3">
        <v>0</v>
      </c>
      <c r="C9" s="2">
        <f t="shared" si="0"/>
        <v>0</v>
      </c>
      <c r="D9" s="3">
        <v>0</v>
      </c>
      <c r="E9" s="2">
        <f t="shared" si="1"/>
        <v>0</v>
      </c>
      <c r="F9" s="3">
        <v>0</v>
      </c>
      <c r="G9" s="11">
        <f t="shared" si="2"/>
        <v>0</v>
      </c>
      <c r="H9" s="3">
        <v>0</v>
      </c>
      <c r="I9" s="2">
        <f t="shared" si="3"/>
        <v>0</v>
      </c>
      <c r="J9" s="3">
        <v>0</v>
      </c>
      <c r="K9" s="2">
        <f t="shared" si="4"/>
        <v>0</v>
      </c>
      <c r="L9" s="3">
        <v>0</v>
      </c>
      <c r="M9" s="2">
        <f t="shared" si="5"/>
        <v>0</v>
      </c>
      <c r="N9" s="6" t="s">
        <v>40</v>
      </c>
      <c r="O9" s="7" t="s">
        <v>40</v>
      </c>
      <c r="P9" s="7" t="s">
        <v>40</v>
      </c>
    </row>
    <row r="10" spans="1:16" ht="12" customHeight="1">
      <c r="A10" s="18" t="s">
        <v>44</v>
      </c>
      <c r="B10" s="3">
        <v>0</v>
      </c>
      <c r="C10" s="2">
        <f t="shared" si="0"/>
        <v>0</v>
      </c>
      <c r="D10" s="3">
        <v>0</v>
      </c>
      <c r="E10" s="2">
        <f t="shared" si="1"/>
        <v>0</v>
      </c>
      <c r="F10" s="3">
        <v>0</v>
      </c>
      <c r="G10" s="11">
        <f t="shared" si="2"/>
        <v>0</v>
      </c>
      <c r="H10" s="3">
        <v>0</v>
      </c>
      <c r="I10" s="2">
        <f t="shared" si="3"/>
        <v>0</v>
      </c>
      <c r="J10" s="3">
        <v>0</v>
      </c>
      <c r="K10" s="2">
        <f t="shared" si="4"/>
        <v>0</v>
      </c>
      <c r="L10" s="3">
        <v>0</v>
      </c>
      <c r="M10" s="2">
        <f t="shared" si="5"/>
        <v>0</v>
      </c>
      <c r="N10" s="6" t="s">
        <v>40</v>
      </c>
      <c r="O10" s="7" t="s">
        <v>40</v>
      </c>
      <c r="P10" s="7" t="s">
        <v>40</v>
      </c>
    </row>
    <row r="11" spans="1:16" ht="12" customHeight="1">
      <c r="A11" s="19" t="s">
        <v>9</v>
      </c>
      <c r="B11" s="3">
        <v>1</v>
      </c>
      <c r="C11" s="2">
        <f t="shared" si="0"/>
        <v>0.14527894283418877</v>
      </c>
      <c r="D11" s="3">
        <v>1</v>
      </c>
      <c r="E11" s="2">
        <f t="shared" si="1"/>
        <v>0.8707994810035093</v>
      </c>
      <c r="F11" s="17">
        <v>1</v>
      </c>
      <c r="G11" s="11">
        <f t="shared" si="2"/>
        <v>1.0111939166573973</v>
      </c>
      <c r="H11" s="3">
        <v>1</v>
      </c>
      <c r="I11" s="2">
        <f t="shared" si="3"/>
        <v>0.14527894283418877</v>
      </c>
      <c r="J11" s="3">
        <v>1</v>
      </c>
      <c r="K11" s="2">
        <f t="shared" si="4"/>
        <v>0.8707994810035093</v>
      </c>
      <c r="L11" s="17">
        <v>1</v>
      </c>
      <c r="M11" s="2">
        <f t="shared" si="5"/>
        <v>1.0111939166573973</v>
      </c>
      <c r="N11" s="6" t="s">
        <v>57</v>
      </c>
      <c r="O11" s="6" t="s">
        <v>57</v>
      </c>
      <c r="P11" s="6" t="s">
        <v>57</v>
      </c>
    </row>
    <row r="12" spans="1:16" ht="12" customHeight="1">
      <c r="A12" s="19" t="s">
        <v>3</v>
      </c>
      <c r="B12" s="3">
        <v>0</v>
      </c>
      <c r="C12" s="2">
        <f t="shared" si="0"/>
        <v>0</v>
      </c>
      <c r="D12" s="3">
        <v>0</v>
      </c>
      <c r="E12" s="2">
        <f t="shared" si="1"/>
        <v>0</v>
      </c>
      <c r="F12" s="3">
        <v>0</v>
      </c>
      <c r="G12" s="11">
        <f t="shared" si="2"/>
        <v>0</v>
      </c>
      <c r="H12" s="3">
        <v>0</v>
      </c>
      <c r="I12" s="2">
        <f t="shared" si="3"/>
        <v>0</v>
      </c>
      <c r="J12" s="3">
        <v>0</v>
      </c>
      <c r="K12" s="2">
        <f t="shared" si="4"/>
        <v>0</v>
      </c>
      <c r="L12" s="3">
        <v>0</v>
      </c>
      <c r="M12" s="2">
        <f t="shared" si="5"/>
        <v>0</v>
      </c>
      <c r="N12" s="20" t="s">
        <v>40</v>
      </c>
      <c r="O12" s="20" t="s">
        <v>40</v>
      </c>
      <c r="P12" s="20" t="s">
        <v>40</v>
      </c>
    </row>
    <row r="13" spans="1:16" ht="12" customHeight="1">
      <c r="A13" s="18" t="s">
        <v>45</v>
      </c>
      <c r="B13" s="3">
        <v>0</v>
      </c>
      <c r="C13" s="2">
        <f t="shared" si="0"/>
        <v>0</v>
      </c>
      <c r="D13" s="3">
        <v>0</v>
      </c>
      <c r="E13" s="2">
        <f t="shared" si="1"/>
        <v>0</v>
      </c>
      <c r="F13" s="3">
        <v>0</v>
      </c>
      <c r="G13" s="11">
        <f t="shared" si="2"/>
        <v>0</v>
      </c>
      <c r="H13" s="3">
        <v>0</v>
      </c>
      <c r="I13" s="2">
        <f t="shared" si="3"/>
        <v>0</v>
      </c>
      <c r="J13" s="3">
        <v>0</v>
      </c>
      <c r="K13" s="2">
        <f t="shared" si="4"/>
        <v>0</v>
      </c>
      <c r="L13" s="3">
        <v>0</v>
      </c>
      <c r="M13" s="2">
        <f t="shared" si="5"/>
        <v>0</v>
      </c>
      <c r="N13" s="6" t="s">
        <v>40</v>
      </c>
      <c r="O13" s="6" t="s">
        <v>40</v>
      </c>
      <c r="P13" s="6" t="s">
        <v>40</v>
      </c>
    </row>
    <row r="14" spans="1:16" ht="12" customHeight="1">
      <c r="A14" s="19" t="s">
        <v>46</v>
      </c>
      <c r="B14" s="21">
        <v>2</v>
      </c>
      <c r="C14" s="2">
        <f t="shared" si="0"/>
        <v>0.29055788566837754</v>
      </c>
      <c r="D14" s="3">
        <v>0</v>
      </c>
      <c r="E14" s="2">
        <f t="shared" si="1"/>
        <v>0</v>
      </c>
      <c r="F14" s="3">
        <v>0</v>
      </c>
      <c r="G14" s="11">
        <f t="shared" si="2"/>
        <v>0</v>
      </c>
      <c r="H14" s="21">
        <v>11</v>
      </c>
      <c r="I14" s="2">
        <f t="shared" si="3"/>
        <v>1.5980683711760766</v>
      </c>
      <c r="J14" s="3">
        <v>0</v>
      </c>
      <c r="K14" s="2">
        <f t="shared" si="4"/>
        <v>0</v>
      </c>
      <c r="L14" s="3">
        <v>0</v>
      </c>
      <c r="M14" s="2">
        <f t="shared" si="5"/>
        <v>0</v>
      </c>
      <c r="N14" s="20" t="s">
        <v>63</v>
      </c>
      <c r="O14" s="9" t="s">
        <v>40</v>
      </c>
      <c r="P14" s="9" t="s">
        <v>40</v>
      </c>
    </row>
    <row r="15" spans="1:16" ht="12" customHeight="1">
      <c r="A15" s="18" t="s">
        <v>47</v>
      </c>
      <c r="B15" s="3">
        <v>0</v>
      </c>
      <c r="C15" s="2">
        <f t="shared" si="0"/>
        <v>0</v>
      </c>
      <c r="D15" s="3">
        <v>0</v>
      </c>
      <c r="E15" s="2">
        <f t="shared" si="1"/>
        <v>0</v>
      </c>
      <c r="F15" s="3">
        <v>0</v>
      </c>
      <c r="G15" s="11">
        <f t="shared" si="2"/>
        <v>0</v>
      </c>
      <c r="H15" s="21">
        <v>2</v>
      </c>
      <c r="I15" s="2">
        <f t="shared" si="3"/>
        <v>0.29055788566837754</v>
      </c>
      <c r="J15" s="3">
        <v>0</v>
      </c>
      <c r="K15" s="2">
        <f t="shared" si="4"/>
        <v>0</v>
      </c>
      <c r="L15" s="3">
        <v>0</v>
      </c>
      <c r="M15" s="2">
        <f t="shared" si="5"/>
        <v>0</v>
      </c>
      <c r="N15" s="20" t="s">
        <v>56</v>
      </c>
      <c r="O15" s="22" t="s">
        <v>40</v>
      </c>
      <c r="P15" s="22" t="s">
        <v>40</v>
      </c>
    </row>
    <row r="16" spans="1:16" ht="12" customHeight="1">
      <c r="A16" s="18" t="s">
        <v>4</v>
      </c>
      <c r="B16" s="21">
        <v>1</v>
      </c>
      <c r="C16" s="2">
        <f t="shared" si="0"/>
        <v>0.14527894283418877</v>
      </c>
      <c r="D16" s="3">
        <v>0</v>
      </c>
      <c r="E16" s="2">
        <f t="shared" si="1"/>
        <v>0</v>
      </c>
      <c r="F16" s="3">
        <v>0</v>
      </c>
      <c r="G16" s="11">
        <f t="shared" si="2"/>
        <v>0</v>
      </c>
      <c r="H16" s="21">
        <v>4</v>
      </c>
      <c r="I16" s="2">
        <f t="shared" si="3"/>
        <v>0.5811157713367551</v>
      </c>
      <c r="J16" s="3">
        <v>0</v>
      </c>
      <c r="K16" s="2">
        <f t="shared" si="4"/>
        <v>0</v>
      </c>
      <c r="L16" s="3">
        <v>0</v>
      </c>
      <c r="M16" s="2">
        <f t="shared" si="5"/>
        <v>0</v>
      </c>
      <c r="N16" s="20" t="s">
        <v>60</v>
      </c>
      <c r="O16" s="9" t="s">
        <v>40</v>
      </c>
      <c r="P16" s="9" t="s">
        <v>40</v>
      </c>
    </row>
    <row r="17" spans="1:16" ht="12" customHeight="1">
      <c r="A17" s="18" t="s">
        <v>5</v>
      </c>
      <c r="B17" s="21">
        <v>1</v>
      </c>
      <c r="C17" s="2">
        <f t="shared" si="0"/>
        <v>0.14527894283418877</v>
      </c>
      <c r="D17" s="3">
        <v>0</v>
      </c>
      <c r="E17" s="2">
        <f t="shared" si="1"/>
        <v>0</v>
      </c>
      <c r="F17" s="3">
        <v>0</v>
      </c>
      <c r="G17" s="11">
        <f t="shared" si="2"/>
        <v>0</v>
      </c>
      <c r="H17" s="21">
        <v>5</v>
      </c>
      <c r="I17" s="2">
        <f t="shared" si="3"/>
        <v>0.7263947141709439</v>
      </c>
      <c r="J17" s="3">
        <v>0</v>
      </c>
      <c r="K17" s="2">
        <f t="shared" si="4"/>
        <v>0</v>
      </c>
      <c r="L17" s="3">
        <v>0</v>
      </c>
      <c r="M17" s="2">
        <f t="shared" si="5"/>
        <v>0</v>
      </c>
      <c r="N17" s="20" t="s">
        <v>64</v>
      </c>
      <c r="O17" s="22" t="s">
        <v>40</v>
      </c>
      <c r="P17" s="22" t="s">
        <v>40</v>
      </c>
    </row>
    <row r="18" spans="1:16" ht="12" customHeight="1">
      <c r="A18" s="16" t="s">
        <v>36</v>
      </c>
      <c r="B18" s="21">
        <v>18</v>
      </c>
      <c r="C18" s="2">
        <f t="shared" si="0"/>
        <v>2.615020971015398</v>
      </c>
      <c r="D18" s="3">
        <v>0</v>
      </c>
      <c r="E18" s="2">
        <f t="shared" si="1"/>
        <v>0</v>
      </c>
      <c r="F18" s="3">
        <v>0</v>
      </c>
      <c r="G18" s="11">
        <f t="shared" si="2"/>
        <v>0</v>
      </c>
      <c r="H18" s="21">
        <v>15</v>
      </c>
      <c r="I18" s="2">
        <f t="shared" si="3"/>
        <v>2.1791841425128315</v>
      </c>
      <c r="J18" s="3">
        <v>0</v>
      </c>
      <c r="K18" s="2">
        <f t="shared" si="4"/>
        <v>0</v>
      </c>
      <c r="L18" s="3">
        <v>0</v>
      </c>
      <c r="M18" s="2">
        <f t="shared" si="5"/>
        <v>0</v>
      </c>
      <c r="N18" s="4">
        <f>(C18-I18)/I18</f>
        <v>0.20000000000000015</v>
      </c>
      <c r="O18" s="9" t="s">
        <v>40</v>
      </c>
      <c r="P18" s="9" t="s">
        <v>40</v>
      </c>
    </row>
    <row r="19" spans="1:16" ht="12" customHeight="1">
      <c r="A19" s="18" t="s">
        <v>48</v>
      </c>
      <c r="B19" s="21">
        <v>3</v>
      </c>
      <c r="C19" s="2">
        <f t="shared" si="0"/>
        <v>0.43583682850256633</v>
      </c>
      <c r="D19" s="3">
        <v>0</v>
      </c>
      <c r="E19" s="2">
        <f t="shared" si="1"/>
        <v>0</v>
      </c>
      <c r="F19" s="3">
        <v>0</v>
      </c>
      <c r="G19" s="11">
        <f t="shared" si="2"/>
        <v>0</v>
      </c>
      <c r="H19" s="21">
        <v>3</v>
      </c>
      <c r="I19" s="2">
        <f t="shared" si="3"/>
        <v>0.43583682850256633</v>
      </c>
      <c r="J19" s="3">
        <v>0</v>
      </c>
      <c r="K19" s="2">
        <f t="shared" si="4"/>
        <v>0</v>
      </c>
      <c r="L19" s="3">
        <v>0</v>
      </c>
      <c r="M19" s="2">
        <f t="shared" si="5"/>
        <v>0</v>
      </c>
      <c r="N19" s="20" t="s">
        <v>57</v>
      </c>
      <c r="O19" s="9" t="s">
        <v>40</v>
      </c>
      <c r="P19" s="9" t="s">
        <v>40</v>
      </c>
    </row>
    <row r="20" spans="1:16" ht="12" customHeight="1">
      <c r="A20" s="18" t="s">
        <v>6</v>
      </c>
      <c r="B20" s="3">
        <v>15</v>
      </c>
      <c r="C20" s="2">
        <f t="shared" si="0"/>
        <v>2.1791841425128315</v>
      </c>
      <c r="D20" s="3">
        <v>0</v>
      </c>
      <c r="E20" s="2">
        <f t="shared" si="1"/>
        <v>0</v>
      </c>
      <c r="F20" s="3">
        <v>0</v>
      </c>
      <c r="G20" s="11">
        <f t="shared" si="2"/>
        <v>0</v>
      </c>
      <c r="H20" s="3">
        <v>12</v>
      </c>
      <c r="I20" s="2">
        <f t="shared" si="3"/>
        <v>1.7433473140102653</v>
      </c>
      <c r="J20" s="3">
        <v>0</v>
      </c>
      <c r="K20" s="2">
        <f t="shared" si="4"/>
        <v>0</v>
      </c>
      <c r="L20" s="3">
        <v>0</v>
      </c>
      <c r="M20" s="2">
        <f t="shared" si="5"/>
        <v>0</v>
      </c>
      <c r="N20" s="4">
        <f>(C20-I20)/I20</f>
        <v>0.24999999999999994</v>
      </c>
      <c r="O20" s="9" t="s">
        <v>40</v>
      </c>
      <c r="P20" s="9" t="s">
        <v>40</v>
      </c>
    </row>
    <row r="21" spans="1:16" ht="22.5">
      <c r="A21" s="16" t="s">
        <v>7</v>
      </c>
      <c r="B21" s="3">
        <v>3</v>
      </c>
      <c r="C21" s="2">
        <f t="shared" si="0"/>
        <v>0.43583682850256633</v>
      </c>
      <c r="D21" s="3">
        <v>0</v>
      </c>
      <c r="E21" s="2">
        <f t="shared" si="1"/>
        <v>0</v>
      </c>
      <c r="F21" s="3">
        <v>0</v>
      </c>
      <c r="G21" s="11">
        <f t="shared" si="2"/>
        <v>0</v>
      </c>
      <c r="H21" s="3">
        <v>0</v>
      </c>
      <c r="I21" s="2">
        <f t="shared" si="3"/>
        <v>0</v>
      </c>
      <c r="J21" s="3">
        <v>0</v>
      </c>
      <c r="K21" s="2">
        <f t="shared" si="4"/>
        <v>0</v>
      </c>
      <c r="L21" s="3">
        <v>0</v>
      </c>
      <c r="M21" s="2">
        <f t="shared" si="5"/>
        <v>0</v>
      </c>
      <c r="N21" s="9" t="s">
        <v>58</v>
      </c>
      <c r="O21" s="9" t="s">
        <v>40</v>
      </c>
      <c r="P21" s="9" t="s">
        <v>40</v>
      </c>
    </row>
    <row r="22" spans="1:16" ht="12" customHeight="1">
      <c r="A22" s="16" t="s">
        <v>10</v>
      </c>
      <c r="B22" s="3">
        <v>0</v>
      </c>
      <c r="C22" s="2">
        <f t="shared" si="0"/>
        <v>0</v>
      </c>
      <c r="D22" s="3">
        <v>0</v>
      </c>
      <c r="E22" s="2">
        <f t="shared" si="1"/>
        <v>0</v>
      </c>
      <c r="F22" s="3">
        <v>0</v>
      </c>
      <c r="G22" s="11">
        <f t="shared" si="2"/>
        <v>0</v>
      </c>
      <c r="H22" s="3">
        <v>0</v>
      </c>
      <c r="I22" s="2">
        <f t="shared" si="3"/>
        <v>0</v>
      </c>
      <c r="J22" s="3">
        <v>0</v>
      </c>
      <c r="K22" s="2">
        <f t="shared" si="4"/>
        <v>0</v>
      </c>
      <c r="L22" s="3">
        <v>0</v>
      </c>
      <c r="M22" s="2">
        <f t="shared" si="5"/>
        <v>0</v>
      </c>
      <c r="N22" s="6" t="s">
        <v>40</v>
      </c>
      <c r="O22" s="7" t="s">
        <v>40</v>
      </c>
      <c r="P22" s="7" t="s">
        <v>40</v>
      </c>
    </row>
    <row r="23" spans="1:16" ht="12" customHeight="1">
      <c r="A23" s="16" t="s">
        <v>11</v>
      </c>
      <c r="B23" s="3">
        <v>3</v>
      </c>
      <c r="C23" s="2">
        <f t="shared" si="0"/>
        <v>0.43583682850256633</v>
      </c>
      <c r="D23" s="3">
        <v>3</v>
      </c>
      <c r="E23" s="2">
        <f t="shared" si="1"/>
        <v>2.612398443010528</v>
      </c>
      <c r="F23" s="17">
        <v>3</v>
      </c>
      <c r="G23" s="11">
        <f t="shared" si="2"/>
        <v>3.033581749972192</v>
      </c>
      <c r="H23" s="3">
        <v>5</v>
      </c>
      <c r="I23" s="2">
        <f t="shared" si="3"/>
        <v>0.7263947141709439</v>
      </c>
      <c r="J23" s="3">
        <v>5</v>
      </c>
      <c r="K23" s="2">
        <f t="shared" si="4"/>
        <v>4.353997405017546</v>
      </c>
      <c r="L23" s="17">
        <v>5</v>
      </c>
      <c r="M23" s="2">
        <f t="shared" si="5"/>
        <v>5.055969583286987</v>
      </c>
      <c r="N23" s="20" t="s">
        <v>56</v>
      </c>
      <c r="O23" s="20" t="s">
        <v>56</v>
      </c>
      <c r="P23" s="20" t="s">
        <v>56</v>
      </c>
    </row>
    <row r="24" spans="1:16" ht="12" customHeight="1">
      <c r="A24" s="10" t="s">
        <v>12</v>
      </c>
      <c r="B24" s="3">
        <v>3</v>
      </c>
      <c r="C24" s="2">
        <f aca="true" t="shared" si="6" ref="C24:C52">B24*100/688.331</f>
        <v>0.43583682850256633</v>
      </c>
      <c r="D24" s="3">
        <v>2</v>
      </c>
      <c r="E24" s="2">
        <f aca="true" t="shared" si="7" ref="E24:E52">D24*100/114.837</f>
        <v>1.7415989620070187</v>
      </c>
      <c r="F24" s="17">
        <v>2</v>
      </c>
      <c r="G24" s="11">
        <f aca="true" t="shared" si="8" ref="G24:G52">F24*100/98.893</f>
        <v>2.0223878333147947</v>
      </c>
      <c r="H24" s="3">
        <v>0</v>
      </c>
      <c r="I24" s="2">
        <f aca="true" t="shared" si="9" ref="I24:I52">H24*100/688.331</f>
        <v>0</v>
      </c>
      <c r="J24" s="3">
        <v>0</v>
      </c>
      <c r="K24" s="2">
        <f aca="true" t="shared" si="10" ref="K24:K52">J24*100/114.837</f>
        <v>0</v>
      </c>
      <c r="L24" s="3">
        <v>0</v>
      </c>
      <c r="M24" s="2">
        <f aca="true" t="shared" si="11" ref="M24:M52">L24*100/98.893</f>
        <v>0</v>
      </c>
      <c r="N24" s="6" t="s">
        <v>58</v>
      </c>
      <c r="O24" s="7" t="s">
        <v>59</v>
      </c>
      <c r="P24" s="7" t="s">
        <v>59</v>
      </c>
    </row>
    <row r="25" spans="1:16" ht="12" customHeight="1">
      <c r="A25" s="10" t="s">
        <v>13</v>
      </c>
      <c r="B25" s="3">
        <v>0</v>
      </c>
      <c r="C25" s="2">
        <f t="shared" si="6"/>
        <v>0</v>
      </c>
      <c r="D25" s="3">
        <v>0</v>
      </c>
      <c r="E25" s="2">
        <f t="shared" si="7"/>
        <v>0</v>
      </c>
      <c r="F25" s="3">
        <v>0</v>
      </c>
      <c r="G25" s="11">
        <f t="shared" si="8"/>
        <v>0</v>
      </c>
      <c r="H25" s="3">
        <v>0</v>
      </c>
      <c r="I25" s="2">
        <f t="shared" si="9"/>
        <v>0</v>
      </c>
      <c r="J25" s="3">
        <v>0</v>
      </c>
      <c r="K25" s="2">
        <f t="shared" si="10"/>
        <v>0</v>
      </c>
      <c r="L25" s="3">
        <v>0</v>
      </c>
      <c r="M25" s="2">
        <f t="shared" si="11"/>
        <v>0</v>
      </c>
      <c r="N25" s="9" t="s">
        <v>40</v>
      </c>
      <c r="O25" s="7" t="s">
        <v>40</v>
      </c>
      <c r="P25" s="7" t="s">
        <v>40</v>
      </c>
    </row>
    <row r="26" spans="1:16" ht="12" customHeight="1">
      <c r="A26" s="10" t="s">
        <v>14</v>
      </c>
      <c r="B26" s="3">
        <v>0</v>
      </c>
      <c r="C26" s="2">
        <f t="shared" si="6"/>
        <v>0</v>
      </c>
      <c r="D26" s="3">
        <v>0</v>
      </c>
      <c r="E26" s="2">
        <f t="shared" si="7"/>
        <v>0</v>
      </c>
      <c r="F26" s="3">
        <v>0</v>
      </c>
      <c r="G26" s="11">
        <f t="shared" si="8"/>
        <v>0</v>
      </c>
      <c r="H26" s="3">
        <v>0</v>
      </c>
      <c r="I26" s="2">
        <f t="shared" si="9"/>
        <v>0</v>
      </c>
      <c r="J26" s="3">
        <v>0</v>
      </c>
      <c r="K26" s="2">
        <f t="shared" si="10"/>
        <v>0</v>
      </c>
      <c r="L26" s="3">
        <v>0</v>
      </c>
      <c r="M26" s="2">
        <f t="shared" si="11"/>
        <v>0</v>
      </c>
      <c r="N26" s="6" t="s">
        <v>40</v>
      </c>
      <c r="O26" s="7" t="s">
        <v>40</v>
      </c>
      <c r="P26" s="7" t="s">
        <v>40</v>
      </c>
    </row>
    <row r="27" spans="1:16" ht="12" customHeight="1">
      <c r="A27" s="10" t="s">
        <v>30</v>
      </c>
      <c r="B27" s="3">
        <v>0</v>
      </c>
      <c r="C27" s="2">
        <f t="shared" si="6"/>
        <v>0</v>
      </c>
      <c r="D27" s="3">
        <v>0</v>
      </c>
      <c r="E27" s="2">
        <f t="shared" si="7"/>
        <v>0</v>
      </c>
      <c r="F27" s="3">
        <v>0</v>
      </c>
      <c r="G27" s="11">
        <f t="shared" si="8"/>
        <v>0</v>
      </c>
      <c r="H27" s="3">
        <v>0</v>
      </c>
      <c r="I27" s="2">
        <f t="shared" si="9"/>
        <v>0</v>
      </c>
      <c r="J27" s="3">
        <v>0</v>
      </c>
      <c r="K27" s="2">
        <f t="shared" si="10"/>
        <v>0</v>
      </c>
      <c r="L27" s="3">
        <v>0</v>
      </c>
      <c r="M27" s="2">
        <f t="shared" si="11"/>
        <v>0</v>
      </c>
      <c r="N27" s="6" t="s">
        <v>40</v>
      </c>
      <c r="O27" s="7" t="s">
        <v>40</v>
      </c>
      <c r="P27" s="7" t="s">
        <v>40</v>
      </c>
    </row>
    <row r="28" spans="1:16" ht="12" customHeight="1">
      <c r="A28" s="10" t="s">
        <v>15</v>
      </c>
      <c r="B28" s="3">
        <v>0</v>
      </c>
      <c r="C28" s="2">
        <f t="shared" si="6"/>
        <v>0</v>
      </c>
      <c r="D28" s="3">
        <v>0</v>
      </c>
      <c r="E28" s="2">
        <f t="shared" si="7"/>
        <v>0</v>
      </c>
      <c r="F28" s="3">
        <v>0</v>
      </c>
      <c r="G28" s="11">
        <f t="shared" si="8"/>
        <v>0</v>
      </c>
      <c r="H28" s="3">
        <v>0</v>
      </c>
      <c r="I28" s="2">
        <f t="shared" si="9"/>
        <v>0</v>
      </c>
      <c r="J28" s="3">
        <v>0</v>
      </c>
      <c r="K28" s="2">
        <f t="shared" si="10"/>
        <v>0</v>
      </c>
      <c r="L28" s="3">
        <v>0</v>
      </c>
      <c r="M28" s="2">
        <f t="shared" si="11"/>
        <v>0</v>
      </c>
      <c r="N28" s="6" t="s">
        <v>40</v>
      </c>
      <c r="O28" s="7" t="s">
        <v>40</v>
      </c>
      <c r="P28" s="7" t="s">
        <v>40</v>
      </c>
    </row>
    <row r="29" spans="1:16" ht="12" customHeight="1">
      <c r="A29" s="23" t="s">
        <v>49</v>
      </c>
      <c r="B29" s="3">
        <v>0</v>
      </c>
      <c r="C29" s="24">
        <f t="shared" si="6"/>
        <v>0</v>
      </c>
      <c r="D29" s="3">
        <v>0</v>
      </c>
      <c r="E29" s="24">
        <f t="shared" si="7"/>
        <v>0</v>
      </c>
      <c r="F29" s="3">
        <v>0</v>
      </c>
      <c r="G29" s="25">
        <f t="shared" si="8"/>
        <v>0</v>
      </c>
      <c r="H29" s="3">
        <v>0</v>
      </c>
      <c r="I29" s="2">
        <f t="shared" si="9"/>
        <v>0</v>
      </c>
      <c r="J29" s="3">
        <v>0</v>
      </c>
      <c r="K29" s="2">
        <f t="shared" si="10"/>
        <v>0</v>
      </c>
      <c r="L29" s="3">
        <v>0</v>
      </c>
      <c r="M29" s="2">
        <f t="shared" si="11"/>
        <v>0</v>
      </c>
      <c r="N29" s="6" t="s">
        <v>40</v>
      </c>
      <c r="O29" s="7" t="s">
        <v>40</v>
      </c>
      <c r="P29" s="7" t="s">
        <v>40</v>
      </c>
    </row>
    <row r="30" spans="1:16" ht="12" customHeight="1">
      <c r="A30" s="10" t="s">
        <v>16</v>
      </c>
      <c r="B30" s="3">
        <v>0</v>
      </c>
      <c r="C30" s="24">
        <f t="shared" si="6"/>
        <v>0</v>
      </c>
      <c r="D30" s="3">
        <v>0</v>
      </c>
      <c r="E30" s="24">
        <f t="shared" si="7"/>
        <v>0</v>
      </c>
      <c r="F30" s="3">
        <v>0</v>
      </c>
      <c r="G30" s="25">
        <f t="shared" si="8"/>
        <v>0</v>
      </c>
      <c r="H30" s="3">
        <v>0</v>
      </c>
      <c r="I30" s="2">
        <f t="shared" si="9"/>
        <v>0</v>
      </c>
      <c r="J30" s="3">
        <v>0</v>
      </c>
      <c r="K30" s="2">
        <f t="shared" si="10"/>
        <v>0</v>
      </c>
      <c r="L30" s="3">
        <v>0</v>
      </c>
      <c r="M30" s="2">
        <f t="shared" si="11"/>
        <v>0</v>
      </c>
      <c r="N30" s="6" t="s">
        <v>40</v>
      </c>
      <c r="O30" s="7" t="s">
        <v>40</v>
      </c>
      <c r="P30" s="7" t="s">
        <v>40</v>
      </c>
    </row>
    <row r="31" spans="1:16" ht="12" customHeight="1">
      <c r="A31" s="10" t="s">
        <v>17</v>
      </c>
      <c r="B31" s="3">
        <v>0</v>
      </c>
      <c r="C31" s="24">
        <f t="shared" si="6"/>
        <v>0</v>
      </c>
      <c r="D31" s="3">
        <v>0</v>
      </c>
      <c r="E31" s="24">
        <f t="shared" si="7"/>
        <v>0</v>
      </c>
      <c r="F31" s="3">
        <v>0</v>
      </c>
      <c r="G31" s="25">
        <f t="shared" si="8"/>
        <v>0</v>
      </c>
      <c r="H31" s="3">
        <v>0</v>
      </c>
      <c r="I31" s="2">
        <f t="shared" si="9"/>
        <v>0</v>
      </c>
      <c r="J31" s="3">
        <v>0</v>
      </c>
      <c r="K31" s="2">
        <f t="shared" si="10"/>
        <v>0</v>
      </c>
      <c r="L31" s="3">
        <v>0</v>
      </c>
      <c r="M31" s="2">
        <f t="shared" si="11"/>
        <v>0</v>
      </c>
      <c r="N31" s="6" t="s">
        <v>40</v>
      </c>
      <c r="O31" s="7" t="s">
        <v>40</v>
      </c>
      <c r="P31" s="7" t="s">
        <v>40</v>
      </c>
    </row>
    <row r="32" spans="1:16" ht="12" customHeight="1">
      <c r="A32" s="10" t="s">
        <v>18</v>
      </c>
      <c r="B32" s="3">
        <v>0</v>
      </c>
      <c r="C32" s="24">
        <f t="shared" si="6"/>
        <v>0</v>
      </c>
      <c r="D32" s="3">
        <v>0</v>
      </c>
      <c r="E32" s="24">
        <f t="shared" si="7"/>
        <v>0</v>
      </c>
      <c r="F32" s="3">
        <v>0</v>
      </c>
      <c r="G32" s="25">
        <f t="shared" si="8"/>
        <v>0</v>
      </c>
      <c r="H32" s="3">
        <v>0</v>
      </c>
      <c r="I32" s="2">
        <f t="shared" si="9"/>
        <v>0</v>
      </c>
      <c r="J32" s="3">
        <v>0</v>
      </c>
      <c r="K32" s="2">
        <f t="shared" si="10"/>
        <v>0</v>
      </c>
      <c r="L32" s="3">
        <v>0</v>
      </c>
      <c r="M32" s="2">
        <f t="shared" si="11"/>
        <v>0</v>
      </c>
      <c r="N32" s="6" t="s">
        <v>40</v>
      </c>
      <c r="O32" s="7" t="s">
        <v>40</v>
      </c>
      <c r="P32" s="7" t="s">
        <v>40</v>
      </c>
    </row>
    <row r="33" spans="1:16" ht="12" customHeight="1">
      <c r="A33" s="26" t="s">
        <v>19</v>
      </c>
      <c r="B33" s="21">
        <v>7</v>
      </c>
      <c r="C33" s="24">
        <f t="shared" si="6"/>
        <v>1.0169525998393214</v>
      </c>
      <c r="D33" s="3">
        <v>0</v>
      </c>
      <c r="E33" s="24">
        <f t="shared" si="7"/>
        <v>0</v>
      </c>
      <c r="F33" s="3">
        <v>0</v>
      </c>
      <c r="G33" s="25">
        <f t="shared" si="8"/>
        <v>0</v>
      </c>
      <c r="H33" s="3">
        <v>1</v>
      </c>
      <c r="I33" s="2">
        <f t="shared" si="9"/>
        <v>0.14527894283418877</v>
      </c>
      <c r="J33" s="3">
        <v>0</v>
      </c>
      <c r="K33" s="2">
        <f t="shared" si="10"/>
        <v>0</v>
      </c>
      <c r="L33" s="3">
        <v>0</v>
      </c>
      <c r="M33" s="2">
        <f t="shared" si="11"/>
        <v>0</v>
      </c>
      <c r="N33" s="6" t="s">
        <v>65</v>
      </c>
      <c r="O33" s="7" t="s">
        <v>40</v>
      </c>
      <c r="P33" s="7" t="s">
        <v>40</v>
      </c>
    </row>
    <row r="34" spans="1:16" ht="12" customHeight="1">
      <c r="A34" s="26" t="s">
        <v>50</v>
      </c>
      <c r="B34" s="3">
        <v>0</v>
      </c>
      <c r="C34" s="2">
        <f t="shared" si="6"/>
        <v>0</v>
      </c>
      <c r="D34" s="3">
        <v>0</v>
      </c>
      <c r="E34" s="2">
        <f t="shared" si="7"/>
        <v>0</v>
      </c>
      <c r="F34" s="3">
        <v>0</v>
      </c>
      <c r="G34" s="11">
        <f t="shared" si="8"/>
        <v>0</v>
      </c>
      <c r="H34" s="3">
        <v>0</v>
      </c>
      <c r="I34" s="2">
        <f t="shared" si="9"/>
        <v>0</v>
      </c>
      <c r="J34" s="3">
        <v>0</v>
      </c>
      <c r="K34" s="2">
        <f t="shared" si="10"/>
        <v>0</v>
      </c>
      <c r="L34" s="3">
        <v>0</v>
      </c>
      <c r="M34" s="2">
        <f t="shared" si="11"/>
        <v>0</v>
      </c>
      <c r="N34" s="6" t="s">
        <v>40</v>
      </c>
      <c r="O34" s="7" t="s">
        <v>40</v>
      </c>
      <c r="P34" s="7" t="s">
        <v>40</v>
      </c>
    </row>
    <row r="35" spans="1:16" ht="12" customHeight="1">
      <c r="A35" s="26" t="s">
        <v>51</v>
      </c>
      <c r="B35" s="3">
        <v>0</v>
      </c>
      <c r="C35" s="2">
        <f t="shared" si="6"/>
        <v>0</v>
      </c>
      <c r="D35" s="3">
        <v>0</v>
      </c>
      <c r="E35" s="2">
        <f t="shared" si="7"/>
        <v>0</v>
      </c>
      <c r="F35" s="3">
        <v>0</v>
      </c>
      <c r="G35" s="11">
        <f t="shared" si="8"/>
        <v>0</v>
      </c>
      <c r="H35" s="3">
        <v>0</v>
      </c>
      <c r="I35" s="2">
        <f t="shared" si="9"/>
        <v>0</v>
      </c>
      <c r="J35" s="3">
        <v>0</v>
      </c>
      <c r="K35" s="2">
        <f t="shared" si="10"/>
        <v>0</v>
      </c>
      <c r="L35" s="3">
        <v>0</v>
      </c>
      <c r="M35" s="2">
        <f t="shared" si="11"/>
        <v>0</v>
      </c>
      <c r="N35" s="6" t="s">
        <v>40</v>
      </c>
      <c r="O35" s="7" t="s">
        <v>40</v>
      </c>
      <c r="P35" s="7" t="s">
        <v>40</v>
      </c>
    </row>
    <row r="36" spans="1:16" ht="21" customHeight="1">
      <c r="A36" s="23" t="s">
        <v>52</v>
      </c>
      <c r="B36" s="3">
        <v>7</v>
      </c>
      <c r="C36" s="2">
        <f t="shared" si="6"/>
        <v>1.0169525998393214</v>
      </c>
      <c r="D36" s="3">
        <v>0</v>
      </c>
      <c r="E36" s="2">
        <f t="shared" si="7"/>
        <v>0</v>
      </c>
      <c r="F36" s="3">
        <v>0</v>
      </c>
      <c r="G36" s="11">
        <f t="shared" si="8"/>
        <v>0</v>
      </c>
      <c r="H36" s="3">
        <v>1</v>
      </c>
      <c r="I36" s="2">
        <f t="shared" si="9"/>
        <v>0.14527894283418877</v>
      </c>
      <c r="J36" s="3">
        <v>0</v>
      </c>
      <c r="K36" s="2">
        <f t="shared" si="10"/>
        <v>0</v>
      </c>
      <c r="L36" s="3">
        <v>0</v>
      </c>
      <c r="M36" s="2">
        <f t="shared" si="11"/>
        <v>0</v>
      </c>
      <c r="N36" s="6" t="s">
        <v>65</v>
      </c>
      <c r="O36" s="7" t="s">
        <v>40</v>
      </c>
      <c r="P36" s="7" t="s">
        <v>40</v>
      </c>
    </row>
    <row r="37" spans="1:16" ht="12" customHeight="1">
      <c r="A37" s="10" t="s">
        <v>20</v>
      </c>
      <c r="B37" s="3">
        <v>0</v>
      </c>
      <c r="C37" s="2">
        <f t="shared" si="6"/>
        <v>0</v>
      </c>
      <c r="D37" s="3">
        <v>0</v>
      </c>
      <c r="E37" s="2">
        <f t="shared" si="7"/>
        <v>0</v>
      </c>
      <c r="F37" s="3">
        <v>0</v>
      </c>
      <c r="G37" s="11">
        <f t="shared" si="8"/>
        <v>0</v>
      </c>
      <c r="H37" s="3">
        <v>0</v>
      </c>
      <c r="I37" s="2">
        <f t="shared" si="9"/>
        <v>0</v>
      </c>
      <c r="J37" s="3">
        <v>0</v>
      </c>
      <c r="K37" s="2">
        <f t="shared" si="10"/>
        <v>0</v>
      </c>
      <c r="L37" s="3">
        <v>0</v>
      </c>
      <c r="M37" s="2">
        <f t="shared" si="11"/>
        <v>0</v>
      </c>
      <c r="N37" s="4" t="s">
        <v>40</v>
      </c>
      <c r="O37" s="9" t="s">
        <v>40</v>
      </c>
      <c r="P37" s="9" t="s">
        <v>40</v>
      </c>
    </row>
    <row r="38" spans="1:16" ht="12" customHeight="1">
      <c r="A38" s="10" t="s">
        <v>21</v>
      </c>
      <c r="B38" s="3">
        <v>0</v>
      </c>
      <c r="C38" s="2">
        <f t="shared" si="6"/>
        <v>0</v>
      </c>
      <c r="D38" s="3">
        <v>0</v>
      </c>
      <c r="E38" s="2">
        <f t="shared" si="7"/>
        <v>0</v>
      </c>
      <c r="F38" s="3">
        <v>0</v>
      </c>
      <c r="G38" s="11">
        <f t="shared" si="8"/>
        <v>0</v>
      </c>
      <c r="H38" s="3">
        <v>0</v>
      </c>
      <c r="I38" s="2">
        <f t="shared" si="9"/>
        <v>0</v>
      </c>
      <c r="J38" s="3">
        <v>0</v>
      </c>
      <c r="K38" s="2">
        <f t="shared" si="10"/>
        <v>0</v>
      </c>
      <c r="L38" s="3">
        <v>0</v>
      </c>
      <c r="M38" s="2">
        <f t="shared" si="11"/>
        <v>0</v>
      </c>
      <c r="N38" s="4" t="s">
        <v>40</v>
      </c>
      <c r="O38" s="9" t="s">
        <v>40</v>
      </c>
      <c r="P38" s="9" t="s">
        <v>40</v>
      </c>
    </row>
    <row r="39" spans="1:16" ht="12" customHeight="1">
      <c r="A39" s="10" t="s">
        <v>22</v>
      </c>
      <c r="B39" s="3">
        <v>0</v>
      </c>
      <c r="C39" s="2">
        <f t="shared" si="6"/>
        <v>0</v>
      </c>
      <c r="D39" s="3">
        <v>0</v>
      </c>
      <c r="E39" s="2">
        <f t="shared" si="7"/>
        <v>0</v>
      </c>
      <c r="F39" s="3">
        <v>0</v>
      </c>
      <c r="G39" s="11">
        <f t="shared" si="8"/>
        <v>0</v>
      </c>
      <c r="H39" s="3">
        <v>0</v>
      </c>
      <c r="I39" s="2">
        <f t="shared" si="9"/>
        <v>0</v>
      </c>
      <c r="J39" s="3">
        <v>0</v>
      </c>
      <c r="K39" s="2">
        <f t="shared" si="10"/>
        <v>0</v>
      </c>
      <c r="L39" s="3">
        <v>0</v>
      </c>
      <c r="M39" s="2">
        <f t="shared" si="11"/>
        <v>0</v>
      </c>
      <c r="N39" s="4" t="s">
        <v>40</v>
      </c>
      <c r="O39" s="9" t="s">
        <v>40</v>
      </c>
      <c r="P39" s="9" t="s">
        <v>40</v>
      </c>
    </row>
    <row r="40" spans="1:16" ht="12" customHeight="1">
      <c r="A40" s="10" t="s">
        <v>23</v>
      </c>
      <c r="B40" s="3">
        <v>0</v>
      </c>
      <c r="C40" s="2">
        <f t="shared" si="6"/>
        <v>0</v>
      </c>
      <c r="D40" s="3">
        <v>0</v>
      </c>
      <c r="E40" s="2">
        <f t="shared" si="7"/>
        <v>0</v>
      </c>
      <c r="F40" s="3">
        <v>0</v>
      </c>
      <c r="G40" s="11">
        <f t="shared" si="8"/>
        <v>0</v>
      </c>
      <c r="H40" s="3">
        <v>0</v>
      </c>
      <c r="I40" s="2">
        <f t="shared" si="9"/>
        <v>0</v>
      </c>
      <c r="J40" s="3">
        <v>0</v>
      </c>
      <c r="K40" s="2">
        <f t="shared" si="10"/>
        <v>0</v>
      </c>
      <c r="L40" s="3">
        <v>0</v>
      </c>
      <c r="M40" s="2">
        <f t="shared" si="11"/>
        <v>0</v>
      </c>
      <c r="N40" s="4" t="s">
        <v>40</v>
      </c>
      <c r="O40" s="9" t="s">
        <v>40</v>
      </c>
      <c r="P40" s="9" t="s">
        <v>40</v>
      </c>
    </row>
    <row r="41" spans="1:16" ht="12" customHeight="1">
      <c r="A41" s="10" t="s">
        <v>24</v>
      </c>
      <c r="B41" s="3">
        <v>0</v>
      </c>
      <c r="C41" s="2">
        <f t="shared" si="6"/>
        <v>0</v>
      </c>
      <c r="D41" s="3">
        <v>0</v>
      </c>
      <c r="E41" s="2">
        <f t="shared" si="7"/>
        <v>0</v>
      </c>
      <c r="F41" s="3">
        <v>0</v>
      </c>
      <c r="G41" s="11">
        <f t="shared" si="8"/>
        <v>0</v>
      </c>
      <c r="H41" s="3">
        <v>0</v>
      </c>
      <c r="I41" s="2">
        <f t="shared" si="9"/>
        <v>0</v>
      </c>
      <c r="J41" s="3">
        <v>0</v>
      </c>
      <c r="K41" s="2">
        <f t="shared" si="10"/>
        <v>0</v>
      </c>
      <c r="L41" s="3">
        <v>0</v>
      </c>
      <c r="M41" s="2">
        <f t="shared" si="11"/>
        <v>0</v>
      </c>
      <c r="N41" s="6" t="s">
        <v>40</v>
      </c>
      <c r="O41" s="7" t="s">
        <v>40</v>
      </c>
      <c r="P41" s="7" t="s">
        <v>40</v>
      </c>
    </row>
    <row r="42" spans="1:16" ht="12" customHeight="1">
      <c r="A42" s="10" t="s">
        <v>25</v>
      </c>
      <c r="B42" s="3">
        <v>0</v>
      </c>
      <c r="C42" s="2">
        <f t="shared" si="6"/>
        <v>0</v>
      </c>
      <c r="D42" s="3">
        <v>0</v>
      </c>
      <c r="E42" s="2">
        <f t="shared" si="7"/>
        <v>0</v>
      </c>
      <c r="F42" s="3">
        <v>0</v>
      </c>
      <c r="G42" s="11">
        <f t="shared" si="8"/>
        <v>0</v>
      </c>
      <c r="H42" s="3">
        <v>0</v>
      </c>
      <c r="I42" s="2">
        <f t="shared" si="9"/>
        <v>0</v>
      </c>
      <c r="J42" s="3">
        <v>0</v>
      </c>
      <c r="K42" s="2">
        <f t="shared" si="10"/>
        <v>0</v>
      </c>
      <c r="L42" s="3">
        <v>0</v>
      </c>
      <c r="M42" s="2">
        <f t="shared" si="11"/>
        <v>0</v>
      </c>
      <c r="N42" s="6" t="s">
        <v>40</v>
      </c>
      <c r="O42" s="7" t="s">
        <v>40</v>
      </c>
      <c r="P42" s="7" t="s">
        <v>40</v>
      </c>
    </row>
    <row r="43" spans="1:16" ht="12" customHeight="1">
      <c r="A43" s="10" t="s">
        <v>26</v>
      </c>
      <c r="B43" s="3">
        <v>62</v>
      </c>
      <c r="C43" s="2">
        <f t="shared" si="6"/>
        <v>9.007294455719704</v>
      </c>
      <c r="D43" s="3">
        <v>49</v>
      </c>
      <c r="E43" s="2">
        <f t="shared" si="7"/>
        <v>42.66917456917196</v>
      </c>
      <c r="F43" s="17">
        <v>47</v>
      </c>
      <c r="G43" s="11">
        <f t="shared" si="8"/>
        <v>47.52611408289768</v>
      </c>
      <c r="H43" s="3">
        <v>84</v>
      </c>
      <c r="I43" s="2">
        <f t="shared" si="9"/>
        <v>12.203431198071858</v>
      </c>
      <c r="J43" s="3">
        <v>55</v>
      </c>
      <c r="K43" s="2">
        <f t="shared" si="10"/>
        <v>47.89397145519301</v>
      </c>
      <c r="L43" s="17">
        <v>52</v>
      </c>
      <c r="M43" s="2">
        <f t="shared" si="11"/>
        <v>52.582083666184666</v>
      </c>
      <c r="N43" s="4">
        <f>(C43-I43)/I43</f>
        <v>-0.261904761904762</v>
      </c>
      <c r="O43" s="5">
        <f>(E43-K43)/K43</f>
        <v>-0.10909090909090904</v>
      </c>
      <c r="P43" s="4">
        <f>(G43-M43)/M43</f>
        <v>-0.09615384615384617</v>
      </c>
    </row>
    <row r="44" spans="1:16" ht="12" customHeight="1">
      <c r="A44" s="10" t="s">
        <v>53</v>
      </c>
      <c r="B44" s="3">
        <v>24</v>
      </c>
      <c r="C44" s="2">
        <f t="shared" si="6"/>
        <v>3.4866946280205307</v>
      </c>
      <c r="D44" s="3">
        <v>0</v>
      </c>
      <c r="E44" s="2">
        <f t="shared" si="7"/>
        <v>0</v>
      </c>
      <c r="F44" s="3">
        <v>0</v>
      </c>
      <c r="G44" s="11">
        <f t="shared" si="8"/>
        <v>0</v>
      </c>
      <c r="H44" s="3">
        <v>18</v>
      </c>
      <c r="I44" s="2">
        <f t="shared" si="9"/>
        <v>2.615020971015398</v>
      </c>
      <c r="J44" s="3">
        <v>0</v>
      </c>
      <c r="K44" s="2">
        <f t="shared" si="10"/>
        <v>0</v>
      </c>
      <c r="L44" s="3">
        <v>0</v>
      </c>
      <c r="M44" s="2">
        <f t="shared" si="11"/>
        <v>0</v>
      </c>
      <c r="N44" s="4">
        <f>(C44-I44)/I44</f>
        <v>0.3333333333333332</v>
      </c>
      <c r="O44" s="7" t="s">
        <v>40</v>
      </c>
      <c r="P44" s="7" t="s">
        <v>40</v>
      </c>
    </row>
    <row r="45" spans="1:16" ht="22.5">
      <c r="A45" s="23" t="s">
        <v>38</v>
      </c>
      <c r="B45" s="3">
        <v>23</v>
      </c>
      <c r="C45" s="2">
        <f t="shared" si="6"/>
        <v>3.341415685186342</v>
      </c>
      <c r="D45" s="3">
        <v>0</v>
      </c>
      <c r="E45" s="2">
        <f t="shared" si="7"/>
        <v>0</v>
      </c>
      <c r="F45" s="3">
        <v>0</v>
      </c>
      <c r="G45" s="11">
        <f t="shared" si="8"/>
        <v>0</v>
      </c>
      <c r="H45" s="3">
        <v>18</v>
      </c>
      <c r="I45" s="2">
        <f t="shared" si="9"/>
        <v>2.615020971015398</v>
      </c>
      <c r="J45" s="3">
        <v>0</v>
      </c>
      <c r="K45" s="2">
        <f t="shared" si="10"/>
        <v>0</v>
      </c>
      <c r="L45" s="3">
        <v>0</v>
      </c>
      <c r="M45" s="2">
        <f t="shared" si="11"/>
        <v>0</v>
      </c>
      <c r="N45" s="4">
        <f>(C45-I45)/I45</f>
        <v>0.2777777777777777</v>
      </c>
      <c r="O45" s="7" t="s">
        <v>40</v>
      </c>
      <c r="P45" s="7" t="s">
        <v>40</v>
      </c>
    </row>
    <row r="46" spans="1:16" ht="12" customHeight="1">
      <c r="A46" s="27" t="s">
        <v>54</v>
      </c>
      <c r="B46" s="3">
        <v>10</v>
      </c>
      <c r="C46" s="2">
        <f t="shared" si="6"/>
        <v>1.4527894283418878</v>
      </c>
      <c r="D46" s="3">
        <v>0</v>
      </c>
      <c r="E46" s="2">
        <f t="shared" si="7"/>
        <v>0</v>
      </c>
      <c r="F46" s="3">
        <v>0</v>
      </c>
      <c r="G46" s="11">
        <f t="shared" si="8"/>
        <v>0</v>
      </c>
      <c r="H46" s="3">
        <v>11</v>
      </c>
      <c r="I46" s="2">
        <f t="shared" si="9"/>
        <v>1.5980683711760766</v>
      </c>
      <c r="J46" s="3">
        <v>0</v>
      </c>
      <c r="K46" s="2">
        <f t="shared" si="10"/>
        <v>0</v>
      </c>
      <c r="L46" s="3">
        <v>0</v>
      </c>
      <c r="M46" s="2">
        <f t="shared" si="11"/>
        <v>0</v>
      </c>
      <c r="N46" s="4">
        <f>(C46-I46)/I46</f>
        <v>-0.09090909090909088</v>
      </c>
      <c r="O46" s="9" t="s">
        <v>40</v>
      </c>
      <c r="P46" s="9" t="s">
        <v>40</v>
      </c>
    </row>
    <row r="47" spans="1:16" ht="22.5">
      <c r="A47" s="10" t="s">
        <v>39</v>
      </c>
      <c r="B47" s="3">
        <v>4</v>
      </c>
      <c r="C47" s="2">
        <f t="shared" si="6"/>
        <v>0.5811157713367551</v>
      </c>
      <c r="D47" s="3">
        <v>0</v>
      </c>
      <c r="E47" s="2">
        <f t="shared" si="7"/>
        <v>0</v>
      </c>
      <c r="F47" s="3">
        <v>0</v>
      </c>
      <c r="G47" s="11">
        <f t="shared" si="8"/>
        <v>0</v>
      </c>
      <c r="H47" s="3">
        <v>6</v>
      </c>
      <c r="I47" s="2">
        <f t="shared" si="9"/>
        <v>0.8716736570051327</v>
      </c>
      <c r="J47" s="3">
        <v>0</v>
      </c>
      <c r="K47" s="2">
        <f t="shared" si="10"/>
        <v>0</v>
      </c>
      <c r="L47" s="3">
        <v>0</v>
      </c>
      <c r="M47" s="2">
        <f t="shared" si="11"/>
        <v>0</v>
      </c>
      <c r="N47" s="20" t="s">
        <v>56</v>
      </c>
      <c r="O47" s="9" t="s">
        <v>40</v>
      </c>
      <c r="P47" s="9" t="s">
        <v>40</v>
      </c>
    </row>
    <row r="48" spans="1:16" ht="12" customHeight="1">
      <c r="A48" s="10" t="s">
        <v>55</v>
      </c>
      <c r="B48" s="3">
        <v>15</v>
      </c>
      <c r="C48" s="2">
        <f t="shared" si="6"/>
        <v>2.1791841425128315</v>
      </c>
      <c r="D48" s="3">
        <v>0</v>
      </c>
      <c r="E48" s="2">
        <f t="shared" si="7"/>
        <v>0</v>
      </c>
      <c r="F48" s="3">
        <v>0</v>
      </c>
      <c r="G48" s="11">
        <f t="shared" si="8"/>
        <v>0</v>
      </c>
      <c r="H48" s="3">
        <v>14</v>
      </c>
      <c r="I48" s="2">
        <f t="shared" si="9"/>
        <v>2.033905199678643</v>
      </c>
      <c r="J48" s="3">
        <v>0</v>
      </c>
      <c r="K48" s="2">
        <f t="shared" si="10"/>
        <v>0</v>
      </c>
      <c r="L48" s="3">
        <v>0</v>
      </c>
      <c r="M48" s="2">
        <f t="shared" si="11"/>
        <v>0</v>
      </c>
      <c r="N48" s="6" t="s">
        <v>73</v>
      </c>
      <c r="O48" s="9" t="s">
        <v>40</v>
      </c>
      <c r="P48" s="9" t="s">
        <v>40</v>
      </c>
    </row>
    <row r="49" spans="1:16" ht="22.5">
      <c r="A49" s="10" t="s">
        <v>27</v>
      </c>
      <c r="B49" s="3">
        <v>0</v>
      </c>
      <c r="C49" s="2">
        <f t="shared" si="6"/>
        <v>0</v>
      </c>
      <c r="D49" s="3">
        <v>0</v>
      </c>
      <c r="E49" s="2">
        <f t="shared" si="7"/>
        <v>0</v>
      </c>
      <c r="F49" s="3">
        <v>0</v>
      </c>
      <c r="G49" s="11">
        <f t="shared" si="8"/>
        <v>0</v>
      </c>
      <c r="H49" s="3">
        <v>0</v>
      </c>
      <c r="I49" s="2">
        <f t="shared" si="9"/>
        <v>0</v>
      </c>
      <c r="J49" s="3">
        <v>0</v>
      </c>
      <c r="K49" s="2">
        <f t="shared" si="10"/>
        <v>0</v>
      </c>
      <c r="L49" s="3">
        <v>0</v>
      </c>
      <c r="M49" s="2">
        <f t="shared" si="11"/>
        <v>0</v>
      </c>
      <c r="N49" s="6" t="s">
        <v>73</v>
      </c>
      <c r="O49" s="7" t="s">
        <v>40</v>
      </c>
      <c r="P49" s="7" t="s">
        <v>40</v>
      </c>
    </row>
    <row r="50" spans="1:16" ht="21.75" customHeight="1">
      <c r="A50" s="10" t="s">
        <v>71</v>
      </c>
      <c r="B50" s="3">
        <v>8</v>
      </c>
      <c r="C50" s="2">
        <f t="shared" si="6"/>
        <v>1.1622315426735101</v>
      </c>
      <c r="D50" s="3">
        <v>0</v>
      </c>
      <c r="E50" s="2">
        <f t="shared" si="7"/>
        <v>0</v>
      </c>
      <c r="F50" s="3">
        <v>0</v>
      </c>
      <c r="G50" s="11">
        <f t="shared" si="8"/>
        <v>0</v>
      </c>
      <c r="H50" s="3">
        <v>7</v>
      </c>
      <c r="I50" s="2">
        <f t="shared" si="9"/>
        <v>1.0169525998393214</v>
      </c>
      <c r="J50" s="3">
        <v>0</v>
      </c>
      <c r="K50" s="2">
        <f t="shared" si="10"/>
        <v>0</v>
      </c>
      <c r="L50" s="3">
        <v>0</v>
      </c>
      <c r="M50" s="2">
        <f t="shared" si="11"/>
        <v>0</v>
      </c>
      <c r="N50" s="4">
        <f>(C50-I50)/I50</f>
        <v>0.14285714285714282</v>
      </c>
      <c r="O50" s="9" t="s">
        <v>40</v>
      </c>
      <c r="P50" s="9" t="s">
        <v>40</v>
      </c>
    </row>
    <row r="51" spans="1:16" ht="33.75" customHeight="1">
      <c r="A51" s="10" t="s">
        <v>28</v>
      </c>
      <c r="B51" s="30">
        <v>19096</v>
      </c>
      <c r="C51" s="31">
        <f t="shared" si="6"/>
        <v>2774.246692361669</v>
      </c>
      <c r="D51" s="30">
        <v>14796</v>
      </c>
      <c r="E51" s="33">
        <f t="shared" si="7"/>
        <v>12884.349120927924</v>
      </c>
      <c r="F51" s="32">
        <v>13601</v>
      </c>
      <c r="G51" s="34">
        <f t="shared" si="8"/>
        <v>13753.248460457262</v>
      </c>
      <c r="H51" s="30">
        <v>22194</v>
      </c>
      <c r="I51" s="31">
        <f t="shared" si="9"/>
        <v>3224.320857261986</v>
      </c>
      <c r="J51" s="30">
        <v>17174</v>
      </c>
      <c r="K51" s="33">
        <f t="shared" si="10"/>
        <v>14955.110286754269</v>
      </c>
      <c r="L51" s="32">
        <v>15477</v>
      </c>
      <c r="M51" s="33">
        <f t="shared" si="11"/>
        <v>15650.24824810654</v>
      </c>
      <c r="N51" s="4">
        <f>(C51-I51)/I51</f>
        <v>-0.13958727584031727</v>
      </c>
      <c r="O51" s="5">
        <f>(E51-K51)/K51</f>
        <v>-0.13846512169558634</v>
      </c>
      <c r="P51" s="5">
        <f>(G51-M51)/M51</f>
        <v>-0.12121212121212124</v>
      </c>
    </row>
    <row r="52" spans="1:16" ht="15">
      <c r="A52" s="10" t="s">
        <v>29</v>
      </c>
      <c r="B52" s="3">
        <v>1</v>
      </c>
      <c r="C52" s="2">
        <f t="shared" si="6"/>
        <v>0.14527894283418877</v>
      </c>
      <c r="D52" s="3">
        <v>0</v>
      </c>
      <c r="E52" s="2">
        <f t="shared" si="7"/>
        <v>0</v>
      </c>
      <c r="F52" s="3">
        <v>0</v>
      </c>
      <c r="G52" s="11">
        <f t="shared" si="8"/>
        <v>0</v>
      </c>
      <c r="H52" s="3">
        <v>27</v>
      </c>
      <c r="I52" s="2">
        <f t="shared" si="9"/>
        <v>3.922531456523097</v>
      </c>
      <c r="J52" s="3">
        <v>4</v>
      </c>
      <c r="K52" s="2">
        <f t="shared" si="10"/>
        <v>3.4831979240140374</v>
      </c>
      <c r="L52" s="17">
        <v>4</v>
      </c>
      <c r="M52" s="2">
        <f t="shared" si="11"/>
        <v>4.044775666629589</v>
      </c>
      <c r="N52" s="20" t="s">
        <v>66</v>
      </c>
      <c r="O52" s="20" t="s">
        <v>64</v>
      </c>
      <c r="P52" s="20" t="s">
        <v>64</v>
      </c>
    </row>
    <row r="53" spans="1:16" ht="15.75" customHeight="1">
      <c r="A53" s="8" t="s">
        <v>62</v>
      </c>
      <c r="B53" s="21">
        <v>129</v>
      </c>
      <c r="C53" s="24">
        <f>B53*100/688.331</f>
        <v>18.74098362561035</v>
      </c>
      <c r="D53" s="28">
        <v>65</v>
      </c>
      <c r="E53" s="24">
        <f>D53*100/114.837</f>
        <v>56.60196626522811</v>
      </c>
      <c r="F53" s="29">
        <v>63</v>
      </c>
      <c r="G53" s="25">
        <f>F53*100/98.893</f>
        <v>63.70521674941604</v>
      </c>
      <c r="H53" s="21">
        <v>1</v>
      </c>
      <c r="I53" s="24">
        <f>H53*100/688.331</f>
        <v>0.14527894283418877</v>
      </c>
      <c r="J53" s="3">
        <v>0</v>
      </c>
      <c r="K53" s="24">
        <f>J53*100/114.837</f>
        <v>0</v>
      </c>
      <c r="L53" s="3">
        <v>0</v>
      </c>
      <c r="M53" s="24">
        <f>L53*100/98.893</f>
        <v>0</v>
      </c>
      <c r="N53" s="6" t="s">
        <v>67</v>
      </c>
      <c r="O53" s="6" t="s">
        <v>68</v>
      </c>
      <c r="P53" s="6" t="s">
        <v>69</v>
      </c>
    </row>
    <row r="54" spans="1:16" ht="9.75" customHeight="1">
      <c r="A54" s="10" t="s">
        <v>31</v>
      </c>
      <c r="B54" s="3">
        <v>0</v>
      </c>
      <c r="C54" s="2">
        <f>B54*100/688.331</f>
        <v>0</v>
      </c>
      <c r="D54" s="3">
        <v>0</v>
      </c>
      <c r="E54" s="2">
        <f>D54*100/114.837</f>
        <v>0</v>
      </c>
      <c r="F54" s="3">
        <v>0</v>
      </c>
      <c r="G54" s="11">
        <f>F54*100/98.893</f>
        <v>0</v>
      </c>
      <c r="H54" s="3">
        <v>0</v>
      </c>
      <c r="I54" s="2">
        <f>H54*100/688.331</f>
        <v>0</v>
      </c>
      <c r="J54" s="3">
        <v>0</v>
      </c>
      <c r="K54" s="2">
        <f>J54*100/114.837</f>
        <v>0</v>
      </c>
      <c r="L54" s="3">
        <v>0</v>
      </c>
      <c r="M54" s="2">
        <f>L54*100/98.893</f>
        <v>0</v>
      </c>
      <c r="N54" s="6" t="s">
        <v>40</v>
      </c>
      <c r="O54" s="7" t="s">
        <v>40</v>
      </c>
      <c r="P54" s="7" t="s">
        <v>40</v>
      </c>
    </row>
    <row r="55" spans="1:16" ht="15">
      <c r="A55" s="10" t="s">
        <v>33</v>
      </c>
      <c r="B55" s="3">
        <v>0</v>
      </c>
      <c r="C55" s="2">
        <f>B55*100/688.331</f>
        <v>0</v>
      </c>
      <c r="D55" s="3">
        <v>0</v>
      </c>
      <c r="E55" s="2">
        <f>D55*100/114.837</f>
        <v>0</v>
      </c>
      <c r="F55" s="3">
        <v>0</v>
      </c>
      <c r="G55" s="11">
        <f>F55*100/98.893</f>
        <v>0</v>
      </c>
      <c r="H55" s="3">
        <v>0</v>
      </c>
      <c r="I55" s="2">
        <f>H55*100/688.331</f>
        <v>0</v>
      </c>
      <c r="J55" s="3">
        <v>0</v>
      </c>
      <c r="K55" s="2">
        <f>J55*100/114.837</f>
        <v>0</v>
      </c>
      <c r="L55" s="3">
        <v>0</v>
      </c>
      <c r="M55" s="2">
        <f>L55*100/98.893</f>
        <v>0</v>
      </c>
      <c r="N55" s="6" t="s">
        <v>40</v>
      </c>
      <c r="O55" s="7" t="s">
        <v>40</v>
      </c>
      <c r="P55" s="7" t="s">
        <v>40</v>
      </c>
    </row>
    <row r="56" spans="1:16" ht="9.75" customHeight="1">
      <c r="A56" s="10" t="s">
        <v>32</v>
      </c>
      <c r="B56" s="3">
        <v>0</v>
      </c>
      <c r="C56" s="2">
        <f>B56*100/688.331</f>
        <v>0</v>
      </c>
      <c r="D56" s="3">
        <v>0</v>
      </c>
      <c r="E56" s="2">
        <f>D56*100/114.837</f>
        <v>0</v>
      </c>
      <c r="F56" s="3">
        <v>0</v>
      </c>
      <c r="G56" s="11">
        <f>F56*100/98.893</f>
        <v>0</v>
      </c>
      <c r="H56" s="3">
        <v>0</v>
      </c>
      <c r="I56" s="2">
        <f>H56*100/688.331</f>
        <v>0</v>
      </c>
      <c r="J56" s="3">
        <v>0</v>
      </c>
      <c r="K56" s="2">
        <f>J56*100/114.837</f>
        <v>0</v>
      </c>
      <c r="L56" s="3">
        <v>0</v>
      </c>
      <c r="M56" s="2">
        <f>L56*100/98.893</f>
        <v>0</v>
      </c>
      <c r="N56" s="6" t="s">
        <v>40</v>
      </c>
      <c r="O56" s="6" t="s">
        <v>40</v>
      </c>
      <c r="P56" s="6" t="s">
        <v>40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H2:M2"/>
    <mergeCell ref="B2:G2"/>
    <mergeCell ref="N2:P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Оператор ПК</cp:lastModifiedBy>
  <cp:lastPrinted>2012-02-17T07:46:42Z</cp:lastPrinted>
  <dcterms:created xsi:type="dcterms:W3CDTF">2008-02-19T06:47:57Z</dcterms:created>
  <dcterms:modified xsi:type="dcterms:W3CDTF">2012-02-21T14:59:32Z</dcterms:modified>
  <cp:category/>
  <cp:version/>
  <cp:contentType/>
  <cp:contentStatus/>
</cp:coreProperties>
</file>