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<sst xmlns="http://schemas.openxmlformats.org/spreadsheetml/2006/main" count="133" uniqueCount="72">
  <si>
    <t>Другие сальмонеллезные инфекции</t>
  </si>
  <si>
    <t>Бактериальная дизентерия (шигеллез)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</si>
  <si>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</si>
  <si>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</si>
  <si>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</si>
  <si>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</si>
  <si>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Коклюш</t>
  </si>
  <si>
    <t>Краснуха</t>
  </si>
  <si>
    <t>Менингококковая инфекция</t>
  </si>
  <si>
    <t>Геморрагические лихорадки</t>
  </si>
  <si>
    <t>Клещевой боррелиоз (болезнь Лайма)</t>
  </si>
  <si>
    <t>Педикулез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</si>
  <si>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</si>
  <si>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</si>
  <si>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</si>
  <si>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Поствакцинальные осложнения</t>
  </si>
  <si>
    <t>всего</t>
  </si>
  <si>
    <t>ОКИ, вызванные установленными возбудителями</t>
  </si>
  <si>
    <t xml:space="preserve">ОКИ, вызванные неустановленными возбудителями 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</si>
  <si>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</si>
  <si>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</si>
  <si>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</si>
  <si>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</si>
  <si>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</si>
  <si>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</si>
  <si>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</si>
  <si>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</si>
  <si>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</si>
  <si>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</si>
  <si>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</si>
  <si>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</si>
  <si>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>гемморогические лихорадки  с почечным синдромом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</si>
  <si>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</si>
  <si>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</si>
  <si>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</si>
  <si>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</si>
  <si>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</si>
  <si>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+ 2 сл.</t>
  </si>
  <si>
    <t>- 3 сл.</t>
  </si>
  <si>
    <t>=</t>
  </si>
  <si>
    <t>- 1 сл.</t>
  </si>
  <si>
    <t>+ 3 сл.</t>
  </si>
  <si>
    <t>- 5 сл.</t>
  </si>
  <si>
    <t>- 5 %</t>
  </si>
  <si>
    <t>- 19 %</t>
  </si>
  <si>
    <t>12 %</t>
  </si>
  <si>
    <t>- в 2 р.</t>
  </si>
  <si>
    <t>8 %</t>
  </si>
  <si>
    <t>- 3 %</t>
  </si>
  <si>
    <t>- 29 %</t>
  </si>
  <si>
    <t>- 20 %</t>
  </si>
  <si>
    <t>- 39 %</t>
  </si>
  <si>
    <t>- 91 %</t>
  </si>
  <si>
    <t>- 49 %</t>
  </si>
  <si>
    <t>- 68 %</t>
  </si>
  <si>
    <t>- 73 %</t>
  </si>
  <si>
    <t>- 10 %</t>
  </si>
  <si>
    <t>- 15 %</t>
  </si>
  <si>
    <t>88 %</t>
  </si>
  <si>
    <t>83 %</t>
  </si>
  <si>
    <t>- 22 %</t>
  </si>
  <si>
    <t>- 4 %</t>
  </si>
  <si>
    <t>85 %</t>
  </si>
  <si>
    <t>- 6 сл.</t>
  </si>
  <si>
    <t>- 89 %</t>
  </si>
  <si>
    <t>- 18 %</t>
  </si>
  <si>
    <t>- 74 %</t>
  </si>
  <si>
    <t>- 9 %</t>
  </si>
  <si>
    <t>- в5,3р.</t>
  </si>
  <si>
    <t>-в3,3р.</t>
  </si>
  <si>
    <t>- в 3р.</t>
  </si>
  <si>
    <r>
      <t>Инфекционная заболеваемость в Костромской области за</t>
    </r>
    <r>
      <rPr>
        <b/>
        <sz val="11"/>
        <color indexed="8"/>
        <rFont val="Times New Roman"/>
        <family val="1"/>
      </rPr>
      <t xml:space="preserve"> январь - апрель  </t>
    </r>
    <r>
      <rPr>
        <sz val="11"/>
        <color indexed="8"/>
        <rFont val="Times New Roman"/>
        <family val="1"/>
      </rPr>
      <t>2010-09гг.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</si>
</sst>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readingOrder="1"/>
    </xf>
    <xf numFmtId="2" fontId="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 inden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top" wrapText="1" indent="2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left" wrapText="1" indent="1"/>
    </xf>
    <xf numFmtId="0" fontId="42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20" zoomScaleNormal="120" zoomScalePageLayoutView="0" workbookViewId="0" topLeftCell="A4">
      <selection activeCell="J15" sqref="J15"/>
    </sheetView>
  </sheetViews>
  <sheetFormatPr defaultColWidth="9.140625" defaultRowHeight="15"/>
  <cols>
    <col min="1" max="1" width="2.28125" style="14" customWidth="1"/>
    <col min="2" max="2" width="24.28125" style="13" customWidth="1"/>
    <col min="3" max="3" width="4.57421875" style="1" customWidth="1"/>
    <col min="4" max="4" width="5.8515625" style="1" customWidth="1"/>
    <col min="5" max="5" width="4.421875" style="1" customWidth="1"/>
    <col min="6" max="6" width="5.8515625" style="1" customWidth="1"/>
    <col min="7" max="7" width="4.57421875" style="1" customWidth="1"/>
    <col min="8" max="8" width="5.421875" style="1" customWidth="1"/>
    <col min="9" max="11" width="5.00390625" style="1" customWidth="1"/>
    <col min="12" max="12" width="5.7109375" style="1" customWidth="1"/>
    <col min="13" max="13" width="5.00390625" style="1" customWidth="1"/>
    <col min="14" max="14" width="6.140625" style="0" customWidth="1"/>
    <col min="15" max="17" width="5.00390625" style="0" customWidth="1"/>
  </cols>
  <sheetData>
    <row r="1" spans="2:17" ht="58.5" customHeight="1">
      <c r="B1" s="18" t="s">
        <v>71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9"/>
      <c r="P1" s="19"/>
      <c r="Q1" s="19"/>
    </row>
    <row r="2" spans="1:17" ht="15">
      <c r="A2" s="17"/>
      <c r="B2" s="20"/>
      <c r="C2" s="21">
        <v>2010</v>
      </c>
      <c r="D2" s="21"/>
      <c r="E2" s="21"/>
      <c r="F2" s="21"/>
      <c r="G2" s="21"/>
      <c r="H2" s="21"/>
      <c r="I2" s="21">
        <v>2009</v>
      </c>
      <c r="J2" s="21"/>
      <c r="K2" s="21"/>
      <c r="L2" s="21"/>
      <c r="M2" s="21"/>
      <c r="N2" s="21"/>
      <c r="O2" s="22" t="s">
        <v>26</v>
      </c>
      <c r="P2" s="22"/>
      <c r="Q2" s="22"/>
    </row>
    <row r="3" spans="1:17" ht="35.25" customHeight="1">
      <c r="A3" s="17"/>
      <c r="B3" s="20"/>
      <c r="C3" s="2" t="s">
        <v>16</v>
      </c>
      <c r="D3" s="3" t="s">
        <v>20</v>
      </c>
      <c r="E3" s="3" t="s">
        <v>25</v>
      </c>
      <c r="F3" s="3" t="s">
        <v>20</v>
      </c>
      <c r="G3" s="4" t="s">
        <v>24</v>
      </c>
      <c r="H3" s="3" t="s">
        <v>20</v>
      </c>
      <c r="I3" s="2" t="s">
        <v>16</v>
      </c>
      <c r="J3" s="3" t="s">
        <v>20</v>
      </c>
      <c r="K3" s="3" t="s">
        <v>25</v>
      </c>
      <c r="L3" s="3" t="s">
        <v>20</v>
      </c>
      <c r="M3" s="4" t="s">
        <v>24</v>
      </c>
      <c r="N3" s="3" t="s">
        <v>20</v>
      </c>
      <c r="O3" s="2" t="s">
        <v>16</v>
      </c>
      <c r="P3" s="3" t="s">
        <v>25</v>
      </c>
      <c r="Q3" s="4" t="s">
        <v>24</v>
      </c>
    </row>
    <row r="4" spans="1:17" ht="12" customHeight="1">
      <c r="A4" s="6">
        <v>2</v>
      </c>
      <c r="B4" s="9" t="s">
        <v>0</v>
      </c>
      <c r="C4" s="3">
        <v>33</v>
      </c>
      <c r="D4" s="5">
        <f aca="true" t="shared" si="0" ref="D4:D16">C4*100/692.315</f>
        <v>4.766616352382947</v>
      </c>
      <c r="E4" s="2">
        <v>12</v>
      </c>
      <c r="F4" s="5">
        <f aca="true" t="shared" si="1" ref="F4:F16">E4*100/120.638</f>
        <v>9.947114507866509</v>
      </c>
      <c r="G4" s="2">
        <v>9</v>
      </c>
      <c r="H4" s="5">
        <f aca="true" t="shared" si="2" ref="H4:H16">G4*100/97.495</f>
        <v>9.231242627827069</v>
      </c>
      <c r="I4" s="2">
        <v>40</v>
      </c>
      <c r="J4" s="5">
        <f aca="true" t="shared" si="3" ref="J4:J22">I4*100/697.043</f>
        <v>5.738526891454329</v>
      </c>
      <c r="K4" s="2">
        <v>17</v>
      </c>
      <c r="L4" s="5">
        <f aca="true" t="shared" si="4" ref="L4:L22">K4*100/123.058</f>
        <v>13.814623998439759</v>
      </c>
      <c r="M4" s="2">
        <v>17</v>
      </c>
      <c r="N4" s="5">
        <f aca="true" t="shared" si="5" ref="N4:N16">M4*100/96.45</f>
        <v>17.62571280456195</v>
      </c>
      <c r="O4" s="7" t="s">
        <v>50</v>
      </c>
      <c r="P4" s="7" t="s">
        <v>51</v>
      </c>
      <c r="Q4" s="7" t="s">
        <v>52</v>
      </c>
    </row>
    <row r="5" spans="1:17" ht="12" customHeight="1">
      <c r="A5" s="6">
        <v>3</v>
      </c>
      <c r="B5" s="9" t="s">
        <v>1</v>
      </c>
      <c r="C5" s="8">
        <v>22</v>
      </c>
      <c r="D5" s="5">
        <f t="shared" si="0"/>
        <v>3.1777442349219647</v>
      </c>
      <c r="E5" s="2">
        <v>7</v>
      </c>
      <c r="F5" s="5">
        <f t="shared" si="1"/>
        <v>5.8024834629221305</v>
      </c>
      <c r="G5" s="2">
        <v>7</v>
      </c>
      <c r="H5" s="5">
        <f t="shared" si="2"/>
        <v>7.17985537719883</v>
      </c>
      <c r="I5" s="2">
        <v>33</v>
      </c>
      <c r="J5" s="5">
        <f t="shared" si="3"/>
        <v>4.734284685449822</v>
      </c>
      <c r="K5" s="2">
        <v>12</v>
      </c>
      <c r="L5" s="5">
        <f t="shared" si="4"/>
        <v>9.7514992930163</v>
      </c>
      <c r="M5" s="2">
        <v>12</v>
      </c>
      <c r="N5" s="5">
        <f t="shared" si="5"/>
        <v>12.441679626749611</v>
      </c>
      <c r="O5" s="7" t="s">
        <v>53</v>
      </c>
      <c r="P5" s="7" t="s">
        <v>54</v>
      </c>
      <c r="Q5" s="7" t="s">
        <v>55</v>
      </c>
    </row>
    <row r="6" spans="1:17" ht="22.5" customHeight="1">
      <c r="A6" s="6">
        <v>4</v>
      </c>
      <c r="B6" s="9" t="s">
        <v>17</v>
      </c>
      <c r="C6" s="3">
        <v>382</v>
      </c>
      <c r="D6" s="5">
        <f t="shared" si="0"/>
        <v>55.17719535182684</v>
      </c>
      <c r="E6" s="2">
        <v>191</v>
      </c>
      <c r="F6" s="5">
        <f t="shared" si="1"/>
        <v>158.32490591687528</v>
      </c>
      <c r="G6" s="2">
        <v>180</v>
      </c>
      <c r="H6" s="5">
        <f t="shared" si="2"/>
        <v>184.62485255654136</v>
      </c>
      <c r="I6" s="2">
        <v>342</v>
      </c>
      <c r="J6" s="5">
        <f t="shared" si="3"/>
        <v>49.06440492193452</v>
      </c>
      <c r="K6" s="2">
        <v>214</v>
      </c>
      <c r="L6" s="5">
        <f t="shared" si="4"/>
        <v>173.90173739212403</v>
      </c>
      <c r="M6" s="2">
        <v>205</v>
      </c>
      <c r="N6" s="5">
        <f t="shared" si="5"/>
        <v>212.54536029030587</v>
      </c>
      <c r="O6" s="7" t="s">
        <v>45</v>
      </c>
      <c r="P6" s="7" t="s">
        <v>56</v>
      </c>
      <c r="Q6" s="7" t="s">
        <v>57</v>
      </c>
    </row>
    <row r="7" spans="1:17" ht="24" customHeight="1">
      <c r="A7" s="6">
        <v>5</v>
      </c>
      <c r="B7" s="9" t="s">
        <v>18</v>
      </c>
      <c r="C7" s="2">
        <v>1251</v>
      </c>
      <c r="D7" s="5">
        <f t="shared" si="0"/>
        <v>180.69809263124444</v>
      </c>
      <c r="E7" s="2">
        <v>813</v>
      </c>
      <c r="F7" s="5">
        <f t="shared" si="1"/>
        <v>673.917007907956</v>
      </c>
      <c r="G7" s="2">
        <v>779</v>
      </c>
      <c r="H7" s="5">
        <f t="shared" si="2"/>
        <v>799.0153341196984</v>
      </c>
      <c r="I7" s="2">
        <v>669</v>
      </c>
      <c r="J7" s="5">
        <f t="shared" si="3"/>
        <v>95.97686225957365</v>
      </c>
      <c r="K7" s="2">
        <v>441</v>
      </c>
      <c r="L7" s="5">
        <f t="shared" si="4"/>
        <v>358.36759901834904</v>
      </c>
      <c r="M7" s="2">
        <v>421</v>
      </c>
      <c r="N7" s="5">
        <f t="shared" si="5"/>
        <v>436.49559357179885</v>
      </c>
      <c r="O7" s="7" t="s">
        <v>58</v>
      </c>
      <c r="P7" s="7" t="s">
        <v>58</v>
      </c>
      <c r="Q7" s="7" t="s">
        <v>59</v>
      </c>
    </row>
    <row r="8" spans="1:17" ht="12" customHeight="1">
      <c r="A8" s="6">
        <v>11</v>
      </c>
      <c r="B8" s="11" t="s">
        <v>27</v>
      </c>
      <c r="C8" s="2">
        <v>22</v>
      </c>
      <c r="D8" s="5">
        <f t="shared" si="0"/>
        <v>3.1777442349219647</v>
      </c>
      <c r="E8" s="2">
        <v>1</v>
      </c>
      <c r="F8" s="5">
        <f t="shared" si="1"/>
        <v>0.8289262089888758</v>
      </c>
      <c r="G8" s="2">
        <v>0</v>
      </c>
      <c r="H8" s="5">
        <f t="shared" si="2"/>
        <v>0</v>
      </c>
      <c r="I8" s="2">
        <v>27</v>
      </c>
      <c r="J8" s="5">
        <f t="shared" si="3"/>
        <v>3.8735056517316724</v>
      </c>
      <c r="K8" s="2">
        <v>2</v>
      </c>
      <c r="L8" s="5">
        <f t="shared" si="4"/>
        <v>1.6252498821693835</v>
      </c>
      <c r="M8" s="2">
        <v>1</v>
      </c>
      <c r="N8" s="5">
        <f t="shared" si="5"/>
        <v>1.0368066355624677</v>
      </c>
      <c r="O8" s="7" t="s">
        <v>60</v>
      </c>
      <c r="P8" s="7" t="s">
        <v>40</v>
      </c>
      <c r="Q8" s="7" t="s">
        <v>40</v>
      </c>
    </row>
    <row r="9" spans="1:17" ht="12" customHeight="1">
      <c r="A9" s="6">
        <v>12</v>
      </c>
      <c r="B9" s="10" t="s">
        <v>28</v>
      </c>
      <c r="C9" s="2">
        <v>9</v>
      </c>
      <c r="D9" s="5">
        <f t="shared" si="0"/>
        <v>1.299986277922622</v>
      </c>
      <c r="E9" s="2">
        <v>0</v>
      </c>
      <c r="F9" s="5">
        <f t="shared" si="1"/>
        <v>0</v>
      </c>
      <c r="G9" s="2">
        <v>0</v>
      </c>
      <c r="H9" s="5">
        <f t="shared" si="2"/>
        <v>0</v>
      </c>
      <c r="I9" s="2">
        <v>12</v>
      </c>
      <c r="J9" s="5">
        <f t="shared" si="3"/>
        <v>1.7215580674362987</v>
      </c>
      <c r="K9" s="2">
        <v>2</v>
      </c>
      <c r="L9" s="5">
        <f t="shared" si="4"/>
        <v>1.6252498821693835</v>
      </c>
      <c r="M9" s="2">
        <v>1</v>
      </c>
      <c r="N9" s="5">
        <f t="shared" si="5"/>
        <v>1.0368066355624677</v>
      </c>
      <c r="O9" s="7" t="s">
        <v>38</v>
      </c>
      <c r="P9" s="7" t="s">
        <v>36</v>
      </c>
      <c r="Q9" s="7" t="s">
        <v>40</v>
      </c>
    </row>
    <row r="10" spans="1:17" ht="12" customHeight="1">
      <c r="A10" s="6">
        <v>13</v>
      </c>
      <c r="B10" s="10" t="s">
        <v>2</v>
      </c>
      <c r="C10" s="2">
        <v>6</v>
      </c>
      <c r="D10" s="5">
        <f t="shared" si="0"/>
        <v>0.8666575186150812</v>
      </c>
      <c r="E10" s="2">
        <v>0</v>
      </c>
      <c r="F10" s="5">
        <f t="shared" si="1"/>
        <v>0</v>
      </c>
      <c r="G10" s="2">
        <v>0</v>
      </c>
      <c r="H10" s="5">
        <f t="shared" si="2"/>
        <v>0</v>
      </c>
      <c r="I10" s="2">
        <v>6</v>
      </c>
      <c r="J10" s="5">
        <f t="shared" si="3"/>
        <v>0.8607790337181493</v>
      </c>
      <c r="K10" s="2">
        <v>0</v>
      </c>
      <c r="L10" s="5">
        <f t="shared" si="4"/>
        <v>0</v>
      </c>
      <c r="M10" s="2">
        <v>0</v>
      </c>
      <c r="N10" s="5">
        <f t="shared" si="5"/>
        <v>0</v>
      </c>
      <c r="O10" s="7" t="s">
        <v>39</v>
      </c>
      <c r="P10" s="7" t="s">
        <v>23</v>
      </c>
      <c r="Q10" s="7" t="s">
        <v>23</v>
      </c>
    </row>
    <row r="11" spans="1:17" ht="12" customHeight="1">
      <c r="A11" s="6">
        <v>14</v>
      </c>
      <c r="B11" s="10" t="s">
        <v>3</v>
      </c>
      <c r="C11" s="2">
        <v>6</v>
      </c>
      <c r="D11" s="5">
        <f t="shared" si="0"/>
        <v>0.8666575186150812</v>
      </c>
      <c r="E11" s="2">
        <v>1</v>
      </c>
      <c r="F11" s="5">
        <f t="shared" si="1"/>
        <v>0.8289262089888758</v>
      </c>
      <c r="G11" s="2">
        <v>0</v>
      </c>
      <c r="H11" s="5">
        <f t="shared" si="2"/>
        <v>0</v>
      </c>
      <c r="I11" s="2">
        <v>9</v>
      </c>
      <c r="J11" s="5">
        <f t="shared" si="3"/>
        <v>1.2911685505772241</v>
      </c>
      <c r="K11" s="2">
        <v>0</v>
      </c>
      <c r="L11" s="5">
        <f t="shared" si="4"/>
        <v>0</v>
      </c>
      <c r="M11" s="2">
        <v>0</v>
      </c>
      <c r="N11" s="5">
        <f t="shared" si="5"/>
        <v>0</v>
      </c>
      <c r="O11" s="7" t="s">
        <v>38</v>
      </c>
      <c r="P11" s="7" t="s">
        <v>35</v>
      </c>
      <c r="Q11" s="7" t="s">
        <v>23</v>
      </c>
    </row>
    <row r="12" spans="1:17" ht="22.5" customHeight="1">
      <c r="A12" s="6">
        <v>15</v>
      </c>
      <c r="B12" s="9" t="s">
        <v>19</v>
      </c>
      <c r="C12" s="2">
        <v>65</v>
      </c>
      <c r="D12" s="5">
        <f t="shared" si="0"/>
        <v>9.388789784996714</v>
      </c>
      <c r="E12" s="2">
        <v>0</v>
      </c>
      <c r="F12" s="5">
        <f t="shared" si="1"/>
        <v>0</v>
      </c>
      <c r="G12" s="2">
        <v>0</v>
      </c>
      <c r="H12" s="5">
        <f t="shared" si="2"/>
        <v>0</v>
      </c>
      <c r="I12" s="2">
        <v>68</v>
      </c>
      <c r="J12" s="5">
        <f t="shared" si="3"/>
        <v>9.75549571547236</v>
      </c>
      <c r="K12" s="2">
        <v>0</v>
      </c>
      <c r="L12" s="5">
        <f t="shared" si="4"/>
        <v>0</v>
      </c>
      <c r="M12" s="2">
        <v>0</v>
      </c>
      <c r="N12" s="5">
        <f t="shared" si="5"/>
        <v>0</v>
      </c>
      <c r="O12" s="7" t="s">
        <v>61</v>
      </c>
      <c r="P12" s="7" t="s">
        <v>23</v>
      </c>
      <c r="Q12" s="7" t="s">
        <v>23</v>
      </c>
    </row>
    <row r="13" spans="1:17" ht="12" customHeight="1">
      <c r="A13" s="6">
        <v>16</v>
      </c>
      <c r="B13" s="10" t="s">
        <v>29</v>
      </c>
      <c r="C13" s="2">
        <v>22</v>
      </c>
      <c r="D13" s="5">
        <f t="shared" si="0"/>
        <v>3.1777442349219647</v>
      </c>
      <c r="E13" s="2">
        <v>0</v>
      </c>
      <c r="F13" s="5">
        <f t="shared" si="1"/>
        <v>0</v>
      </c>
      <c r="G13" s="2">
        <v>0</v>
      </c>
      <c r="H13" s="5">
        <f t="shared" si="2"/>
        <v>0</v>
      </c>
      <c r="I13" s="2">
        <v>12</v>
      </c>
      <c r="J13" s="5">
        <f t="shared" si="3"/>
        <v>1.7215580674362987</v>
      </c>
      <c r="K13" s="2">
        <v>0</v>
      </c>
      <c r="L13" s="5">
        <f t="shared" si="4"/>
        <v>0</v>
      </c>
      <c r="M13" s="2">
        <v>0</v>
      </c>
      <c r="N13" s="5">
        <f t="shared" si="5"/>
        <v>0</v>
      </c>
      <c r="O13" s="7" t="s">
        <v>62</v>
      </c>
      <c r="P13" s="7" t="s">
        <v>23</v>
      </c>
      <c r="Q13" s="7" t="s">
        <v>23</v>
      </c>
    </row>
    <row r="14" spans="1:17" ht="12" customHeight="1">
      <c r="A14" s="6">
        <v>17</v>
      </c>
      <c r="B14" s="10" t="s">
        <v>4</v>
      </c>
      <c r="C14" s="2">
        <v>43</v>
      </c>
      <c r="D14" s="5">
        <f t="shared" si="0"/>
        <v>6.211045550074749</v>
      </c>
      <c r="E14" s="2">
        <v>0</v>
      </c>
      <c r="F14" s="5">
        <f t="shared" si="1"/>
        <v>0</v>
      </c>
      <c r="G14" s="2">
        <v>0</v>
      </c>
      <c r="H14" s="5">
        <f t="shared" si="2"/>
        <v>0</v>
      </c>
      <c r="I14" s="2">
        <v>56</v>
      </c>
      <c r="J14" s="5">
        <f t="shared" si="3"/>
        <v>8.03393764803606</v>
      </c>
      <c r="K14" s="2">
        <v>0</v>
      </c>
      <c r="L14" s="5">
        <f t="shared" si="4"/>
        <v>0</v>
      </c>
      <c r="M14" s="2">
        <v>0</v>
      </c>
      <c r="N14" s="5">
        <f t="shared" si="5"/>
        <v>0</v>
      </c>
      <c r="O14" s="7" t="s">
        <v>49</v>
      </c>
      <c r="P14" s="7" t="s">
        <v>23</v>
      </c>
      <c r="Q14" s="7" t="s">
        <v>23</v>
      </c>
    </row>
    <row r="15" spans="1:17" ht="22.5">
      <c r="A15" s="6">
        <v>18</v>
      </c>
      <c r="B15" s="9" t="s">
        <v>5</v>
      </c>
      <c r="C15" s="2">
        <v>5</v>
      </c>
      <c r="D15" s="5">
        <f t="shared" si="0"/>
        <v>0.722214598845901</v>
      </c>
      <c r="E15" s="2">
        <v>0</v>
      </c>
      <c r="F15" s="5">
        <f t="shared" si="1"/>
        <v>0</v>
      </c>
      <c r="G15" s="2">
        <v>0</v>
      </c>
      <c r="H15" s="5">
        <f t="shared" si="2"/>
        <v>0</v>
      </c>
      <c r="I15" s="2">
        <v>2</v>
      </c>
      <c r="J15" s="5">
        <f t="shared" si="3"/>
        <v>0.2869263445727165</v>
      </c>
      <c r="K15" s="2">
        <v>0</v>
      </c>
      <c r="L15" s="5">
        <f t="shared" si="4"/>
        <v>0</v>
      </c>
      <c r="M15" s="2">
        <v>0</v>
      </c>
      <c r="N15" s="5">
        <f t="shared" si="5"/>
        <v>0</v>
      </c>
      <c r="O15" s="7" t="s">
        <v>41</v>
      </c>
      <c r="P15" s="7" t="s">
        <v>23</v>
      </c>
      <c r="Q15" s="7" t="s">
        <v>23</v>
      </c>
    </row>
    <row r="16" spans="1:17" ht="12" customHeight="1">
      <c r="A16" s="6">
        <v>20</v>
      </c>
      <c r="B16" s="9" t="s">
        <v>6</v>
      </c>
      <c r="C16" s="2">
        <v>6</v>
      </c>
      <c r="D16" s="5">
        <f t="shared" si="0"/>
        <v>0.8666575186150812</v>
      </c>
      <c r="E16" s="2">
        <v>6</v>
      </c>
      <c r="F16" s="5">
        <f t="shared" si="1"/>
        <v>4.973557253933254</v>
      </c>
      <c r="G16" s="2">
        <v>6</v>
      </c>
      <c r="H16" s="5">
        <f t="shared" si="2"/>
        <v>6.154161751884712</v>
      </c>
      <c r="I16" s="2">
        <v>12</v>
      </c>
      <c r="J16" s="5">
        <f t="shared" si="3"/>
        <v>1.7215580674362987</v>
      </c>
      <c r="K16" s="2">
        <v>12</v>
      </c>
      <c r="L16" s="5">
        <f t="shared" si="4"/>
        <v>9.7514992930163</v>
      </c>
      <c r="M16" s="2">
        <v>11</v>
      </c>
      <c r="N16" s="5">
        <f t="shared" si="5"/>
        <v>11.404872991187144</v>
      </c>
      <c r="O16" s="7" t="s">
        <v>63</v>
      </c>
      <c r="P16" s="7" t="s">
        <v>63</v>
      </c>
      <c r="Q16" s="7" t="s">
        <v>42</v>
      </c>
    </row>
    <row r="17" spans="1:17" ht="12" customHeight="1">
      <c r="A17" s="6">
        <v>22</v>
      </c>
      <c r="B17" s="9" t="s">
        <v>7</v>
      </c>
      <c r="C17" s="2">
        <v>2</v>
      </c>
      <c r="D17" s="5">
        <f aca="true" t="shared" si="6" ref="D17:D31">C17*100/692.315</f>
        <v>0.2888858395383604</v>
      </c>
      <c r="E17" s="2">
        <v>0</v>
      </c>
      <c r="F17" s="5">
        <f aca="true" t="shared" si="7" ref="F17:F31">E17*100/120.638</f>
        <v>0</v>
      </c>
      <c r="G17" s="2">
        <v>0</v>
      </c>
      <c r="H17" s="5">
        <f aca="true" t="shared" si="8" ref="H17:H31">G17*100/97.495</f>
        <v>0</v>
      </c>
      <c r="I17" s="2">
        <v>0</v>
      </c>
      <c r="J17" s="5">
        <f t="shared" si="3"/>
        <v>0</v>
      </c>
      <c r="K17" s="2">
        <v>0</v>
      </c>
      <c r="L17" s="5">
        <f t="shared" si="4"/>
        <v>0</v>
      </c>
      <c r="M17" s="2">
        <v>0</v>
      </c>
      <c r="N17" s="5">
        <f aca="true" t="shared" si="9" ref="N17:N31">M17*100/96.45</f>
        <v>0</v>
      </c>
      <c r="O17" s="7" t="s">
        <v>37</v>
      </c>
      <c r="P17" s="7" t="s">
        <v>23</v>
      </c>
      <c r="Q17" s="7" t="s">
        <v>23</v>
      </c>
    </row>
    <row r="18" spans="1:17" ht="12" customHeight="1">
      <c r="A18" s="6">
        <v>24</v>
      </c>
      <c r="B18" s="9" t="s">
        <v>8</v>
      </c>
      <c r="C18" s="2">
        <v>3</v>
      </c>
      <c r="D18" s="5">
        <f t="shared" si="6"/>
        <v>0.4333287593075406</v>
      </c>
      <c r="E18" s="2">
        <v>3</v>
      </c>
      <c r="F18" s="5">
        <f t="shared" si="7"/>
        <v>2.486778626966627</v>
      </c>
      <c r="G18" s="2">
        <v>3</v>
      </c>
      <c r="H18" s="5">
        <f t="shared" si="8"/>
        <v>3.077080875942356</v>
      </c>
      <c r="I18" s="2">
        <v>4</v>
      </c>
      <c r="J18" s="5">
        <f t="shared" si="3"/>
        <v>0.573852689145433</v>
      </c>
      <c r="K18" s="2">
        <v>3</v>
      </c>
      <c r="L18" s="5">
        <f t="shared" si="4"/>
        <v>2.437874823254075</v>
      </c>
      <c r="M18" s="2">
        <v>3</v>
      </c>
      <c r="N18" s="5">
        <f t="shared" si="9"/>
        <v>3.1104199066874028</v>
      </c>
      <c r="O18" s="7" t="s">
        <v>40</v>
      </c>
      <c r="P18" s="7" t="s">
        <v>39</v>
      </c>
      <c r="Q18" s="7" t="s">
        <v>39</v>
      </c>
    </row>
    <row r="19" spans="1:17" ht="12" customHeight="1">
      <c r="A19" s="6">
        <v>25</v>
      </c>
      <c r="B19" s="10" t="s">
        <v>30</v>
      </c>
      <c r="C19" s="2">
        <v>3</v>
      </c>
      <c r="D19" s="5">
        <f t="shared" si="6"/>
        <v>0.4333287593075406</v>
      </c>
      <c r="E19" s="2">
        <v>3</v>
      </c>
      <c r="F19" s="5">
        <f t="shared" si="7"/>
        <v>2.486778626966627</v>
      </c>
      <c r="G19" s="2">
        <v>3</v>
      </c>
      <c r="H19" s="5">
        <f t="shared" si="8"/>
        <v>3.077080875942356</v>
      </c>
      <c r="I19" s="2">
        <v>4</v>
      </c>
      <c r="J19" s="5">
        <f t="shared" si="3"/>
        <v>0.573852689145433</v>
      </c>
      <c r="K19" s="2">
        <v>3</v>
      </c>
      <c r="L19" s="5">
        <f t="shared" si="4"/>
        <v>2.437874823254075</v>
      </c>
      <c r="M19" s="2">
        <v>3</v>
      </c>
      <c r="N19" s="5">
        <f t="shared" si="9"/>
        <v>3.1104199066874028</v>
      </c>
      <c r="O19" s="7" t="s">
        <v>40</v>
      </c>
      <c r="P19" s="7" t="s">
        <v>39</v>
      </c>
      <c r="Q19" s="7" t="s">
        <v>39</v>
      </c>
    </row>
    <row r="20" spans="1:17" ht="12" customHeight="1">
      <c r="A20" s="6">
        <v>29</v>
      </c>
      <c r="B20" s="11" t="s">
        <v>9</v>
      </c>
      <c r="C20" s="2">
        <v>5</v>
      </c>
      <c r="D20" s="5">
        <f t="shared" si="6"/>
        <v>0.722214598845901</v>
      </c>
      <c r="E20" s="2">
        <v>0</v>
      </c>
      <c r="F20" s="5">
        <f t="shared" si="7"/>
        <v>0</v>
      </c>
      <c r="G20" s="2">
        <v>0</v>
      </c>
      <c r="H20" s="5">
        <f t="shared" si="8"/>
        <v>0</v>
      </c>
      <c r="I20" s="2">
        <v>3</v>
      </c>
      <c r="J20" s="5">
        <f t="shared" si="3"/>
        <v>0.4303895168590747</v>
      </c>
      <c r="K20" s="2">
        <v>0</v>
      </c>
      <c r="L20" s="5">
        <f t="shared" si="4"/>
        <v>0</v>
      </c>
      <c r="M20" s="2">
        <v>0</v>
      </c>
      <c r="N20" s="5">
        <f t="shared" si="9"/>
        <v>0</v>
      </c>
      <c r="O20" s="7" t="s">
        <v>37</v>
      </c>
      <c r="P20" s="7" t="s">
        <v>23</v>
      </c>
      <c r="Q20" s="7" t="s">
        <v>23</v>
      </c>
    </row>
    <row r="21" spans="1:17" ht="21" customHeight="1">
      <c r="A21" s="6">
        <v>30</v>
      </c>
      <c r="B21" s="16" t="s">
        <v>31</v>
      </c>
      <c r="C21" s="2">
        <v>5</v>
      </c>
      <c r="D21" s="5">
        <f t="shared" si="6"/>
        <v>0.722214598845901</v>
      </c>
      <c r="E21" s="2">
        <v>0</v>
      </c>
      <c r="F21" s="5">
        <f t="shared" si="7"/>
        <v>0</v>
      </c>
      <c r="G21" s="2">
        <v>0</v>
      </c>
      <c r="H21" s="5">
        <f t="shared" si="8"/>
        <v>0</v>
      </c>
      <c r="I21" s="2">
        <v>3</v>
      </c>
      <c r="J21" s="5">
        <f t="shared" si="3"/>
        <v>0.4303895168590747</v>
      </c>
      <c r="K21" s="2">
        <v>0</v>
      </c>
      <c r="L21" s="5">
        <f t="shared" si="4"/>
        <v>0</v>
      </c>
      <c r="M21" s="2">
        <v>0</v>
      </c>
      <c r="N21" s="5">
        <f t="shared" si="9"/>
        <v>0</v>
      </c>
      <c r="O21" s="7" t="s">
        <v>37</v>
      </c>
      <c r="P21" s="7" t="s">
        <v>23</v>
      </c>
      <c r="Q21" s="7" t="s">
        <v>23</v>
      </c>
    </row>
    <row r="22" spans="1:17" ht="12.75" customHeight="1">
      <c r="A22" s="6">
        <v>32</v>
      </c>
      <c r="B22" s="9" t="s">
        <v>10</v>
      </c>
      <c r="C22" s="2">
        <v>1</v>
      </c>
      <c r="D22" s="5">
        <f t="shared" si="6"/>
        <v>0.1444429197691802</v>
      </c>
      <c r="E22" s="2">
        <v>0</v>
      </c>
      <c r="F22" s="5">
        <f t="shared" si="7"/>
        <v>0</v>
      </c>
      <c r="G22" s="2">
        <v>0</v>
      </c>
      <c r="H22" s="5">
        <f t="shared" si="8"/>
        <v>0</v>
      </c>
      <c r="I22" s="2">
        <v>0</v>
      </c>
      <c r="J22" s="5">
        <f t="shared" si="3"/>
        <v>0</v>
      </c>
      <c r="K22" s="2">
        <v>0</v>
      </c>
      <c r="L22" s="5">
        <f t="shared" si="4"/>
        <v>0</v>
      </c>
      <c r="M22" s="2">
        <v>0</v>
      </c>
      <c r="N22" s="5">
        <f t="shared" si="9"/>
        <v>0</v>
      </c>
      <c r="O22" s="7" t="s">
        <v>35</v>
      </c>
      <c r="P22" s="7" t="s">
        <v>23</v>
      </c>
      <c r="Q22" s="7" t="s">
        <v>23</v>
      </c>
    </row>
    <row r="23" spans="1:17" ht="12" customHeight="1">
      <c r="A23" s="6">
        <v>40</v>
      </c>
      <c r="B23" s="9" t="s">
        <v>11</v>
      </c>
      <c r="C23" s="2">
        <v>235</v>
      </c>
      <c r="D23" s="5">
        <f t="shared" si="6"/>
        <v>33.944086145757346</v>
      </c>
      <c r="E23" s="2">
        <v>163</v>
      </c>
      <c r="F23" s="5">
        <f t="shared" si="7"/>
        <v>135.11497206518675</v>
      </c>
      <c r="G23" s="2">
        <v>148</v>
      </c>
      <c r="H23" s="5">
        <f t="shared" si="8"/>
        <v>151.80265654648954</v>
      </c>
      <c r="I23" s="2">
        <v>446</v>
      </c>
      <c r="J23" s="5">
        <f aca="true" t="shared" si="10" ref="J23:J32">I23*100/697.043</f>
        <v>63.98457483971577</v>
      </c>
      <c r="K23" s="2">
        <v>337</v>
      </c>
      <c r="L23" s="5">
        <f aca="true" t="shared" si="11" ref="L23:L31">K23*100/123.058</f>
        <v>273.8546051455411</v>
      </c>
      <c r="M23" s="2">
        <v>298</v>
      </c>
      <c r="N23" s="5">
        <f t="shared" si="9"/>
        <v>308.9683773976153</v>
      </c>
      <c r="O23" s="7" t="s">
        <v>64</v>
      </c>
      <c r="P23" s="7" t="s">
        <v>46</v>
      </c>
      <c r="Q23" s="7" t="s">
        <v>46</v>
      </c>
    </row>
    <row r="24" spans="1:17" ht="12" customHeight="1">
      <c r="A24" s="6">
        <v>41</v>
      </c>
      <c r="B24" s="9" t="s">
        <v>32</v>
      </c>
      <c r="C24" s="2">
        <v>81</v>
      </c>
      <c r="D24" s="5">
        <f t="shared" si="6"/>
        <v>11.699876501303596</v>
      </c>
      <c r="E24" s="2">
        <v>5</v>
      </c>
      <c r="F24" s="5">
        <f t="shared" si="7"/>
        <v>4.144631044944379</v>
      </c>
      <c r="G24" s="2">
        <v>5</v>
      </c>
      <c r="H24" s="5">
        <f t="shared" si="8"/>
        <v>5.128468126570593</v>
      </c>
      <c r="I24" s="2">
        <v>96</v>
      </c>
      <c r="J24" s="5">
        <f t="shared" si="10"/>
        <v>13.77246453949039</v>
      </c>
      <c r="K24" s="2">
        <v>3</v>
      </c>
      <c r="L24" s="5">
        <f t="shared" si="11"/>
        <v>2.437874823254075</v>
      </c>
      <c r="M24" s="2">
        <v>3</v>
      </c>
      <c r="N24" s="5">
        <f t="shared" si="9"/>
        <v>3.1104199066874028</v>
      </c>
      <c r="O24" s="7" t="s">
        <v>65</v>
      </c>
      <c r="P24" s="7" t="s">
        <v>37</v>
      </c>
      <c r="Q24" s="7" t="s">
        <v>37</v>
      </c>
    </row>
    <row r="25" spans="1:17" ht="22.5">
      <c r="A25" s="6">
        <v>42</v>
      </c>
      <c r="B25" s="10" t="s">
        <v>21</v>
      </c>
      <c r="C25" s="2">
        <v>79</v>
      </c>
      <c r="D25" s="5">
        <f t="shared" si="6"/>
        <v>11.410990661765236</v>
      </c>
      <c r="E25" s="2">
        <v>4</v>
      </c>
      <c r="F25" s="5">
        <f t="shared" si="7"/>
        <v>3.3157048359555032</v>
      </c>
      <c r="G25" s="2">
        <v>4</v>
      </c>
      <c r="H25" s="5">
        <f t="shared" si="8"/>
        <v>4.102774501256475</v>
      </c>
      <c r="I25" s="2">
        <v>95</v>
      </c>
      <c r="J25" s="5">
        <f t="shared" si="10"/>
        <v>13.629001367204031</v>
      </c>
      <c r="K25" s="2">
        <v>3</v>
      </c>
      <c r="L25" s="5">
        <f t="shared" si="11"/>
        <v>2.437874823254075</v>
      </c>
      <c r="M25" s="2">
        <v>3</v>
      </c>
      <c r="N25" s="5">
        <f t="shared" si="9"/>
        <v>3.1104199066874028</v>
      </c>
      <c r="O25" s="7" t="s">
        <v>44</v>
      </c>
      <c r="P25" s="7" t="s">
        <v>35</v>
      </c>
      <c r="Q25" s="7" t="s">
        <v>35</v>
      </c>
    </row>
    <row r="26" spans="1:17" ht="12" customHeight="1">
      <c r="A26" s="6">
        <v>43</v>
      </c>
      <c r="B26" s="12" t="s">
        <v>33</v>
      </c>
      <c r="C26" s="2">
        <v>30</v>
      </c>
      <c r="D26" s="5">
        <f t="shared" si="6"/>
        <v>4.333287593075406</v>
      </c>
      <c r="E26" s="2">
        <v>0</v>
      </c>
      <c r="F26" s="5">
        <f t="shared" si="7"/>
        <v>0</v>
      </c>
      <c r="G26" s="2">
        <v>0</v>
      </c>
      <c r="H26" s="5">
        <f t="shared" si="8"/>
        <v>0</v>
      </c>
      <c r="I26" s="2">
        <v>36</v>
      </c>
      <c r="J26" s="5">
        <f t="shared" si="10"/>
        <v>5.1646742023088965</v>
      </c>
      <c r="K26" s="2">
        <v>0</v>
      </c>
      <c r="L26" s="5">
        <f t="shared" si="11"/>
        <v>0</v>
      </c>
      <c r="M26" s="2">
        <v>0</v>
      </c>
      <c r="N26" s="5">
        <f t="shared" si="9"/>
        <v>0</v>
      </c>
      <c r="O26" s="7" t="s">
        <v>44</v>
      </c>
      <c r="P26" s="7" t="s">
        <v>23</v>
      </c>
      <c r="Q26" s="7" t="s">
        <v>23</v>
      </c>
    </row>
    <row r="27" spans="1:17" ht="22.5">
      <c r="A27" s="6">
        <v>44</v>
      </c>
      <c r="B27" s="9" t="s">
        <v>22</v>
      </c>
      <c r="C27" s="2">
        <v>52</v>
      </c>
      <c r="D27" s="5">
        <f t="shared" si="6"/>
        <v>7.51103182799737</v>
      </c>
      <c r="E27" s="2">
        <v>1</v>
      </c>
      <c r="F27" s="5">
        <f t="shared" si="7"/>
        <v>0.8289262089888758</v>
      </c>
      <c r="G27" s="2">
        <v>1</v>
      </c>
      <c r="H27" s="5">
        <f t="shared" si="8"/>
        <v>1.0256936253141187</v>
      </c>
      <c r="I27" s="2">
        <v>91</v>
      </c>
      <c r="J27" s="5">
        <f t="shared" si="10"/>
        <v>13.055148678058599</v>
      </c>
      <c r="K27" s="2">
        <v>1</v>
      </c>
      <c r="L27" s="5">
        <f t="shared" si="11"/>
        <v>0.8126249410846917</v>
      </c>
      <c r="M27" s="2">
        <v>1</v>
      </c>
      <c r="N27" s="5">
        <f t="shared" si="9"/>
        <v>1.0368066355624677</v>
      </c>
      <c r="O27" s="7" t="s">
        <v>66</v>
      </c>
      <c r="P27" s="7" t="s">
        <v>39</v>
      </c>
      <c r="Q27" s="7" t="s">
        <v>39</v>
      </c>
    </row>
    <row r="28" spans="1:17" ht="12.75" customHeight="1">
      <c r="A28" s="6">
        <v>45</v>
      </c>
      <c r="B28" s="9" t="s">
        <v>34</v>
      </c>
      <c r="C28" s="2">
        <v>53</v>
      </c>
      <c r="D28" s="5">
        <f t="shared" si="6"/>
        <v>7.655474747766551</v>
      </c>
      <c r="E28" s="2">
        <v>0</v>
      </c>
      <c r="F28" s="5">
        <f t="shared" si="7"/>
        <v>0</v>
      </c>
      <c r="G28" s="2">
        <v>0</v>
      </c>
      <c r="H28" s="5">
        <f t="shared" si="8"/>
        <v>0</v>
      </c>
      <c r="I28" s="2">
        <v>55</v>
      </c>
      <c r="J28" s="5">
        <f t="shared" si="10"/>
        <v>7.890474475749703</v>
      </c>
      <c r="K28" s="2">
        <v>0</v>
      </c>
      <c r="L28" s="5">
        <f t="shared" si="11"/>
        <v>0</v>
      </c>
      <c r="M28" s="2">
        <v>0</v>
      </c>
      <c r="N28" s="5">
        <f t="shared" si="9"/>
        <v>0</v>
      </c>
      <c r="O28" s="7" t="s">
        <v>48</v>
      </c>
      <c r="P28" s="7" t="s">
        <v>23</v>
      </c>
      <c r="Q28" s="7" t="s">
        <v>23</v>
      </c>
    </row>
    <row r="29" spans="1:17" ht="34.5" customHeight="1">
      <c r="A29" s="6">
        <v>47</v>
      </c>
      <c r="B29" s="9" t="s">
        <v>12</v>
      </c>
      <c r="C29" s="2">
        <v>63</v>
      </c>
      <c r="D29" s="5">
        <f t="shared" si="6"/>
        <v>9.099903945458353</v>
      </c>
      <c r="E29" s="2">
        <v>0</v>
      </c>
      <c r="F29" s="5">
        <f t="shared" si="7"/>
        <v>0</v>
      </c>
      <c r="G29" s="2">
        <v>0</v>
      </c>
      <c r="H29" s="5">
        <f t="shared" si="8"/>
        <v>0</v>
      </c>
      <c r="I29" s="2">
        <v>59</v>
      </c>
      <c r="J29" s="5">
        <f t="shared" si="10"/>
        <v>8.464327164895135</v>
      </c>
      <c r="K29" s="2">
        <v>1</v>
      </c>
      <c r="L29" s="5">
        <f t="shared" si="11"/>
        <v>0.8126249410846917</v>
      </c>
      <c r="M29" s="2">
        <v>0</v>
      </c>
      <c r="N29" s="5">
        <f t="shared" si="9"/>
        <v>0</v>
      </c>
      <c r="O29" s="7" t="s">
        <v>47</v>
      </c>
      <c r="P29" s="7" t="s">
        <v>40</v>
      </c>
      <c r="Q29" s="7" t="s">
        <v>23</v>
      </c>
    </row>
    <row r="30" spans="1:17" ht="36.75" customHeight="1">
      <c r="A30" s="6">
        <v>48</v>
      </c>
      <c r="B30" s="9" t="s">
        <v>13</v>
      </c>
      <c r="C30" s="6">
        <v>96829</v>
      </c>
      <c r="D30" s="15">
        <f t="shared" si="6"/>
        <v>13986.263478329949</v>
      </c>
      <c r="E30" s="6">
        <v>67171</v>
      </c>
      <c r="F30" s="15">
        <f t="shared" si="7"/>
        <v>55679.80238399177</v>
      </c>
      <c r="G30" s="6">
        <v>61409</v>
      </c>
      <c r="H30" s="15">
        <f t="shared" si="8"/>
        <v>62986.819836914714</v>
      </c>
      <c r="I30" s="6">
        <v>106141</v>
      </c>
      <c r="J30" s="15">
        <f t="shared" si="10"/>
        <v>15227.32456964635</v>
      </c>
      <c r="K30" s="6">
        <v>71642</v>
      </c>
      <c r="L30" s="15">
        <f t="shared" si="11"/>
        <v>58218.076029189484</v>
      </c>
      <c r="M30" s="6">
        <v>64042</v>
      </c>
      <c r="N30" s="15">
        <f t="shared" si="9"/>
        <v>66399.17055469155</v>
      </c>
      <c r="O30" s="7" t="s">
        <v>67</v>
      </c>
      <c r="P30" s="7" t="s">
        <v>43</v>
      </c>
      <c r="Q30" s="7" t="s">
        <v>43</v>
      </c>
    </row>
    <row r="31" spans="1:17" ht="12" customHeight="1">
      <c r="A31" s="6">
        <v>49</v>
      </c>
      <c r="B31" s="9" t="s">
        <v>14</v>
      </c>
      <c r="C31" s="2">
        <v>250</v>
      </c>
      <c r="D31" s="5">
        <f t="shared" si="6"/>
        <v>36.11072994229505</v>
      </c>
      <c r="E31" s="2">
        <v>124</v>
      </c>
      <c r="F31" s="5">
        <f t="shared" si="7"/>
        <v>102.78684991462059</v>
      </c>
      <c r="G31" s="2">
        <v>119</v>
      </c>
      <c r="H31" s="5">
        <f t="shared" si="8"/>
        <v>122.05754141238012</v>
      </c>
      <c r="I31" s="2">
        <v>1327</v>
      </c>
      <c r="J31" s="5">
        <f t="shared" si="10"/>
        <v>190.37562962399738</v>
      </c>
      <c r="K31" s="2">
        <v>423</v>
      </c>
      <c r="L31" s="5">
        <f t="shared" si="11"/>
        <v>343.7403500788246</v>
      </c>
      <c r="M31" s="2">
        <v>355</v>
      </c>
      <c r="N31" s="5">
        <f t="shared" si="9"/>
        <v>368.06635562467596</v>
      </c>
      <c r="O31" s="7" t="s">
        <v>68</v>
      </c>
      <c r="P31" s="7" t="s">
        <v>69</v>
      </c>
      <c r="Q31" s="7" t="s">
        <v>70</v>
      </c>
    </row>
    <row r="32" spans="1:17" ht="12" customHeight="1">
      <c r="A32" s="6">
        <v>52</v>
      </c>
      <c r="B32" s="9" t="s">
        <v>15</v>
      </c>
      <c r="C32" s="2">
        <v>0</v>
      </c>
      <c r="D32" s="5">
        <f>C32*100/692.315</f>
        <v>0</v>
      </c>
      <c r="E32" s="2">
        <v>0</v>
      </c>
      <c r="F32" s="5">
        <f>E32*100/120.638</f>
        <v>0</v>
      </c>
      <c r="G32" s="2">
        <v>0</v>
      </c>
      <c r="H32" s="5">
        <f>G32*100/97.495</f>
        <v>0</v>
      </c>
      <c r="I32" s="2">
        <v>5</v>
      </c>
      <c r="J32" s="5">
        <f t="shared" si="10"/>
        <v>0.7173158614317912</v>
      </c>
      <c r="K32" s="2">
        <v>5</v>
      </c>
      <c r="L32" s="5">
        <f>K32*100/123.058</f>
        <v>4.0631247054234585</v>
      </c>
      <c r="M32" s="2">
        <v>5</v>
      </c>
      <c r="N32" s="5">
        <f>M32*100/96.45</f>
        <v>5.184033177812338</v>
      </c>
      <c r="O32" s="7" t="s">
        <v>42</v>
      </c>
      <c r="P32" s="7" t="s">
        <v>42</v>
      </c>
      <c r="Q32" s="7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A3"/>
    <mergeCell ref="B1:Q1"/>
    <mergeCell ref="B2:B3"/>
    <mergeCell ref="I2:N2"/>
    <mergeCell ref="C2:H2"/>
    <mergeCell ref="O2:Q2"/>
  </mergeCells>
  <printOptions/>
  <pageMargins left="0" right="0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2010-05-17T12:32:27Z</cp:lastPrinted>
  <dcterms:created xsi:type="dcterms:W3CDTF">2008-02-19T06:47:57Z</dcterms:created>
  <dcterms:modified xsi:type="dcterms:W3CDTF">2010-05-21T04:49:09Z</dcterms:modified>
  <cp:category/>
  <cp:version/>
  <cp:contentType/>
  <cp:contentStatus/>
</cp:coreProperties>
</file>