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<sst xmlns="http://schemas.openxmlformats.org/spreadsheetml/2006/main" count="137" uniqueCount="76">
  <si>
    <t>Другие сальмонеллезные инфекции</t>
  </si>
  <si>
    <t>Бактериальная дизентерия (шигеллез)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</si>
  <si>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</si>
  <si>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</si>
  <si>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</si>
  <si>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</si>
  <si>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Коклюш</t>
  </si>
  <si>
    <t>Краснуха</t>
  </si>
  <si>
    <t>Менингококковая инфекция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</si>
  <si>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</si>
  <si>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</si>
  <si>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</si>
  <si>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Педикулез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</si>
  <si>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</si>
  <si>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</si>
  <si>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</si>
  <si>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Поствакцинальные осложнения</t>
  </si>
  <si>
    <t>всего</t>
  </si>
  <si>
    <t>ОКИ, вызванные установленными возбудителями</t>
  </si>
  <si>
    <t xml:space="preserve">ОКИ, вызванные неустановленными возбудителями 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</si>
  <si>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</si>
  <si>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</si>
  <si>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</si>
  <si>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</si>
  <si>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</si>
  <si>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</si>
  <si>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</si>
  <si>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</si>
  <si>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</si>
  <si>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</si>
  <si>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</si>
  <si>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</si>
  <si>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гемморогические лихорадки  с почечным синдромом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</si>
  <si>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</si>
  <si>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</si>
  <si>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</si>
  <si>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</si>
  <si>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</si>
  <si>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+ 2 сл.</t>
  </si>
  <si>
    <t>- 3 сл.</t>
  </si>
  <si>
    <t>=</t>
  </si>
  <si>
    <t>- 1 сл.</t>
  </si>
  <si>
    <t>- 5 сл.</t>
  </si>
  <si>
    <t>- 20 %</t>
  </si>
  <si>
    <t>- 10 %</t>
  </si>
  <si>
    <t>- 4 %</t>
  </si>
  <si>
    <t>- 6 сл.</t>
  </si>
  <si>
    <t>- 89 %</t>
  </si>
  <si>
    <t>- 9 %</t>
  </si>
  <si>
    <t>- 37 %</t>
  </si>
  <si>
    <t>- 24 %</t>
  </si>
  <si>
    <t>- 4 сл.</t>
  </si>
  <si>
    <t>2 %</t>
  </si>
  <si>
    <t>- 25 %</t>
  </si>
  <si>
    <t>- 32 %</t>
  </si>
  <si>
    <t>71 %</t>
  </si>
  <si>
    <t>68 %</t>
  </si>
  <si>
    <t>64 %</t>
  </si>
  <si>
    <t>- 23 %</t>
  </si>
  <si>
    <t>51 %</t>
  </si>
  <si>
    <t>+ 4 сл.</t>
  </si>
  <si>
    <t>- в 2,2 р.</t>
  </si>
  <si>
    <t>-в2,1р.</t>
  </si>
  <si>
    <t>- 30 %</t>
  </si>
  <si>
    <t>22 %</t>
  </si>
  <si>
    <t>19 %</t>
  </si>
  <si>
    <t>- 38 %</t>
  </si>
  <si>
    <t>- 75 %</t>
  </si>
  <si>
    <t>- 27 %</t>
  </si>
  <si>
    <t>6 %</t>
  </si>
  <si>
    <t>- 8 %</t>
  </si>
  <si>
    <t>- 6 %</t>
  </si>
  <si>
    <t>-в5,5р.</t>
  </si>
  <si>
    <t>-в3,7р.</t>
  </si>
  <si>
    <t>-в3,6р.</t>
  </si>
  <si>
    <r>
      <t>Инфекционная заболеваемость в Костромской области за</t>
    </r>
    <r>
      <rPr>
        <b/>
        <sz val="11"/>
        <color indexed="8"/>
        <rFont val="Times New Roman"/>
        <family val="1"/>
      </rPr>
      <t xml:space="preserve"> январь - май  </t>
    </r>
    <r>
      <rPr>
        <sz val="11"/>
        <color indexed="8"/>
        <rFont val="Times New Roman"/>
        <family val="1"/>
      </rPr>
      <t>2010-09гг.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</si>
</sst>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 inden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 indent="2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left" wrapText="1" indent="1"/>
    </xf>
    <xf numFmtId="0" fontId="41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120" zoomScaleNormal="120" zoomScalePageLayoutView="0" workbookViewId="0" topLeftCell="A1">
      <selection activeCell="J7" sqref="J7"/>
    </sheetView>
  </sheetViews>
  <sheetFormatPr defaultColWidth="9.140625" defaultRowHeight="15"/>
  <cols>
    <col min="1" max="1" width="2.28125" style="11" customWidth="1"/>
    <col min="2" max="2" width="23.7109375" style="10" customWidth="1"/>
    <col min="3" max="3" width="5.140625" style="1" customWidth="1"/>
    <col min="4" max="4" width="5.00390625" style="1" customWidth="1"/>
    <col min="5" max="5" width="4.421875" style="1" customWidth="1"/>
    <col min="6" max="6" width="5.00390625" style="1" customWidth="1"/>
    <col min="7" max="7" width="4.57421875" style="1" customWidth="1"/>
    <col min="8" max="13" width="5.00390625" style="1" customWidth="1"/>
    <col min="14" max="17" width="5.00390625" style="0" customWidth="1"/>
  </cols>
  <sheetData>
    <row r="1" spans="2:17" ht="38.25" customHeight="1">
      <c r="B1" s="23" t="s">
        <v>75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</row>
    <row r="2" spans="1:17" ht="15">
      <c r="A2" s="22"/>
      <c r="B2" s="25"/>
      <c r="C2" s="26">
        <v>2010</v>
      </c>
      <c r="D2" s="26"/>
      <c r="E2" s="26"/>
      <c r="F2" s="26"/>
      <c r="G2" s="26"/>
      <c r="H2" s="26"/>
      <c r="I2" s="26">
        <v>2009</v>
      </c>
      <c r="J2" s="26"/>
      <c r="K2" s="26"/>
      <c r="L2" s="26"/>
      <c r="M2" s="26"/>
      <c r="N2" s="26"/>
      <c r="O2" s="27" t="s">
        <v>27</v>
      </c>
      <c r="P2" s="27"/>
      <c r="Q2" s="27"/>
    </row>
    <row r="3" spans="1:17" ht="35.25" customHeight="1">
      <c r="A3" s="22"/>
      <c r="B3" s="25"/>
      <c r="C3" s="2" t="s">
        <v>17</v>
      </c>
      <c r="D3" s="3" t="s">
        <v>21</v>
      </c>
      <c r="E3" s="3" t="s">
        <v>26</v>
      </c>
      <c r="F3" s="3" t="s">
        <v>21</v>
      </c>
      <c r="G3" s="4" t="s">
        <v>25</v>
      </c>
      <c r="H3" s="3" t="s">
        <v>21</v>
      </c>
      <c r="I3" s="2" t="s">
        <v>17</v>
      </c>
      <c r="J3" s="3" t="s">
        <v>21</v>
      </c>
      <c r="K3" s="3" t="s">
        <v>26</v>
      </c>
      <c r="L3" s="3" t="s">
        <v>21</v>
      </c>
      <c r="M3" s="4" t="s">
        <v>25</v>
      </c>
      <c r="N3" s="3" t="s">
        <v>21</v>
      </c>
      <c r="O3" s="2" t="s">
        <v>17</v>
      </c>
      <c r="P3" s="3" t="s">
        <v>26</v>
      </c>
      <c r="Q3" s="4" t="s">
        <v>25</v>
      </c>
    </row>
    <row r="4" spans="1:17" ht="12" customHeight="1">
      <c r="A4" s="5">
        <v>2</v>
      </c>
      <c r="B4" s="6" t="s">
        <v>0</v>
      </c>
      <c r="C4" s="19">
        <v>43</v>
      </c>
      <c r="D4" s="16">
        <f aca="true" t="shared" si="0" ref="D4:D33">C4*100/692.315</f>
        <v>6.211045550074749</v>
      </c>
      <c r="E4" s="14">
        <v>17</v>
      </c>
      <c r="F4" s="16">
        <f aca="true" t="shared" si="1" ref="F4:F33">E4*100/120.638</f>
        <v>14.091745552810888</v>
      </c>
      <c r="G4" s="14">
        <v>14</v>
      </c>
      <c r="H4" s="16">
        <f aca="true" t="shared" si="2" ref="H4:H33">G4*100/97.495</f>
        <v>14.35971075439766</v>
      </c>
      <c r="I4" s="17">
        <v>47</v>
      </c>
      <c r="J4" s="18">
        <f aca="true" t="shared" si="3" ref="J4:J28">I4*100/697.043</f>
        <v>6.742769097458837</v>
      </c>
      <c r="K4" s="17">
        <v>19</v>
      </c>
      <c r="L4" s="18">
        <f aca="true" t="shared" si="4" ref="L4:L33">K4*100/123.058</f>
        <v>15.439873880609143</v>
      </c>
      <c r="M4" s="17">
        <v>19</v>
      </c>
      <c r="N4" s="18">
        <f aca="true" t="shared" si="5" ref="N4:N33">M4*100/96.45</f>
        <v>19.699326075686884</v>
      </c>
      <c r="O4" s="20" t="s">
        <v>48</v>
      </c>
      <c r="P4" s="20" t="s">
        <v>44</v>
      </c>
      <c r="Q4" s="20" t="s">
        <v>49</v>
      </c>
    </row>
    <row r="5" spans="1:17" ht="12" customHeight="1">
      <c r="A5" s="5">
        <v>3</v>
      </c>
      <c r="B5" s="6" t="s">
        <v>1</v>
      </c>
      <c r="C5" s="19">
        <v>28</v>
      </c>
      <c r="D5" s="16">
        <f t="shared" si="0"/>
        <v>4.044401753537046</v>
      </c>
      <c r="E5" s="14">
        <v>8</v>
      </c>
      <c r="F5" s="16">
        <f t="shared" si="1"/>
        <v>6.6314096719110065</v>
      </c>
      <c r="G5" s="14">
        <v>7</v>
      </c>
      <c r="H5" s="16">
        <f t="shared" si="2"/>
        <v>7.17985537719883</v>
      </c>
      <c r="I5" s="17">
        <v>35</v>
      </c>
      <c r="J5" s="18">
        <f t="shared" si="3"/>
        <v>5.021211030022538</v>
      </c>
      <c r="K5" s="17">
        <v>12</v>
      </c>
      <c r="L5" s="18">
        <f t="shared" si="4"/>
        <v>9.7514992930163</v>
      </c>
      <c r="M5" s="17">
        <v>12</v>
      </c>
      <c r="N5" s="18">
        <f t="shared" si="5"/>
        <v>12.441679626749611</v>
      </c>
      <c r="O5" s="20" t="s">
        <v>50</v>
      </c>
      <c r="P5" s="20" t="s">
        <v>51</v>
      </c>
      <c r="Q5" s="20" t="s">
        <v>42</v>
      </c>
    </row>
    <row r="6" spans="1:17" ht="22.5" customHeight="1">
      <c r="A6" s="5">
        <v>4</v>
      </c>
      <c r="B6" s="6" t="s">
        <v>18</v>
      </c>
      <c r="C6" s="19">
        <v>423</v>
      </c>
      <c r="D6" s="16">
        <f t="shared" si="0"/>
        <v>61.09935506236322</v>
      </c>
      <c r="E6" s="14">
        <v>215</v>
      </c>
      <c r="F6" s="16">
        <f t="shared" si="1"/>
        <v>178.21913493260828</v>
      </c>
      <c r="G6" s="14">
        <v>203</v>
      </c>
      <c r="H6" s="16">
        <f t="shared" si="2"/>
        <v>208.21580593876607</v>
      </c>
      <c r="I6" s="17">
        <v>418</v>
      </c>
      <c r="J6" s="18">
        <f t="shared" si="3"/>
        <v>59.96760601569774</v>
      </c>
      <c r="K6" s="17">
        <v>275</v>
      </c>
      <c r="L6" s="18">
        <f t="shared" si="4"/>
        <v>223.4718587982902</v>
      </c>
      <c r="M6" s="17">
        <v>266</v>
      </c>
      <c r="N6" s="18">
        <f t="shared" si="5"/>
        <v>275.79056505961637</v>
      </c>
      <c r="O6" s="20" t="s">
        <v>52</v>
      </c>
      <c r="P6" s="20" t="s">
        <v>53</v>
      </c>
      <c r="Q6" s="20" t="s">
        <v>54</v>
      </c>
    </row>
    <row r="7" spans="1:17" ht="24" customHeight="1">
      <c r="A7" s="5">
        <v>5</v>
      </c>
      <c r="B7" s="6" t="s">
        <v>19</v>
      </c>
      <c r="C7" s="14">
        <v>1448</v>
      </c>
      <c r="D7" s="16">
        <f t="shared" si="0"/>
        <v>209.15334782577293</v>
      </c>
      <c r="E7" s="14">
        <v>946</v>
      </c>
      <c r="F7" s="16">
        <f t="shared" si="1"/>
        <v>784.1641937034765</v>
      </c>
      <c r="G7" s="14">
        <v>910</v>
      </c>
      <c r="H7" s="16">
        <f t="shared" si="2"/>
        <v>933.381199035848</v>
      </c>
      <c r="I7" s="17">
        <v>854</v>
      </c>
      <c r="J7" s="18">
        <f t="shared" si="3"/>
        <v>122.51754913254993</v>
      </c>
      <c r="K7" s="17">
        <v>573</v>
      </c>
      <c r="L7" s="18">
        <f t="shared" si="4"/>
        <v>465.6340912415284</v>
      </c>
      <c r="M7" s="17">
        <v>548</v>
      </c>
      <c r="N7" s="18">
        <f t="shared" si="5"/>
        <v>568.1700362882323</v>
      </c>
      <c r="O7" s="20" t="s">
        <v>55</v>
      </c>
      <c r="P7" s="20" t="s">
        <v>56</v>
      </c>
      <c r="Q7" s="20" t="s">
        <v>57</v>
      </c>
    </row>
    <row r="8" spans="1:17" ht="12" customHeight="1">
      <c r="A8" s="5">
        <v>11</v>
      </c>
      <c r="B8" s="8" t="s">
        <v>28</v>
      </c>
      <c r="C8" s="14">
        <v>25</v>
      </c>
      <c r="D8" s="16">
        <f t="shared" si="0"/>
        <v>3.611072994229505</v>
      </c>
      <c r="E8" s="14">
        <v>1</v>
      </c>
      <c r="F8" s="16">
        <f t="shared" si="1"/>
        <v>0.8289262089888758</v>
      </c>
      <c r="G8" s="14">
        <v>0</v>
      </c>
      <c r="H8" s="16">
        <f t="shared" si="2"/>
        <v>0</v>
      </c>
      <c r="I8" s="17">
        <v>31</v>
      </c>
      <c r="J8" s="18">
        <f t="shared" si="3"/>
        <v>4.447358340877105</v>
      </c>
      <c r="K8" s="17">
        <v>3</v>
      </c>
      <c r="L8" s="18">
        <f t="shared" si="4"/>
        <v>2.437874823254075</v>
      </c>
      <c r="M8" s="17">
        <v>1</v>
      </c>
      <c r="N8" s="18">
        <f t="shared" si="5"/>
        <v>1.0368066355624677</v>
      </c>
      <c r="O8" s="20" t="s">
        <v>58</v>
      </c>
      <c r="P8" s="20" t="s">
        <v>37</v>
      </c>
      <c r="Q8" s="20" t="s">
        <v>41</v>
      </c>
    </row>
    <row r="9" spans="1:17" ht="12" customHeight="1">
      <c r="A9" s="5">
        <v>12</v>
      </c>
      <c r="B9" s="7" t="s">
        <v>29</v>
      </c>
      <c r="C9" s="14">
        <v>10</v>
      </c>
      <c r="D9" s="16">
        <f t="shared" si="0"/>
        <v>1.444429197691802</v>
      </c>
      <c r="E9" s="14">
        <v>0</v>
      </c>
      <c r="F9" s="16">
        <f t="shared" si="1"/>
        <v>0</v>
      </c>
      <c r="G9" s="14">
        <v>0</v>
      </c>
      <c r="H9" s="16">
        <f t="shared" si="2"/>
        <v>0</v>
      </c>
      <c r="I9" s="17">
        <v>12</v>
      </c>
      <c r="J9" s="18">
        <f t="shared" si="3"/>
        <v>1.7215580674362987</v>
      </c>
      <c r="K9" s="17">
        <v>2</v>
      </c>
      <c r="L9" s="18">
        <f t="shared" si="4"/>
        <v>1.6252498821693835</v>
      </c>
      <c r="M9" s="17">
        <v>1</v>
      </c>
      <c r="N9" s="18">
        <f t="shared" si="5"/>
        <v>1.0368066355624677</v>
      </c>
      <c r="O9" s="20" t="s">
        <v>37</v>
      </c>
      <c r="P9" s="20" t="s">
        <v>37</v>
      </c>
      <c r="Q9" s="20" t="s">
        <v>41</v>
      </c>
    </row>
    <row r="10" spans="1:17" ht="12" customHeight="1">
      <c r="A10" s="5">
        <v>13</v>
      </c>
      <c r="B10" s="7" t="s">
        <v>2</v>
      </c>
      <c r="C10" s="14">
        <v>6</v>
      </c>
      <c r="D10" s="16">
        <f t="shared" si="0"/>
        <v>0.8666575186150812</v>
      </c>
      <c r="E10" s="14">
        <v>0</v>
      </c>
      <c r="F10" s="16">
        <f t="shared" si="1"/>
        <v>0</v>
      </c>
      <c r="G10" s="14">
        <v>0</v>
      </c>
      <c r="H10" s="16">
        <f t="shared" si="2"/>
        <v>0</v>
      </c>
      <c r="I10" s="17">
        <v>8</v>
      </c>
      <c r="J10" s="18">
        <f t="shared" si="3"/>
        <v>1.147705378290866</v>
      </c>
      <c r="K10" s="14">
        <v>0</v>
      </c>
      <c r="L10" s="18">
        <f t="shared" si="4"/>
        <v>0</v>
      </c>
      <c r="M10" s="14">
        <v>0</v>
      </c>
      <c r="N10" s="18">
        <f t="shared" si="5"/>
        <v>0</v>
      </c>
      <c r="O10" s="20" t="s">
        <v>37</v>
      </c>
      <c r="P10" s="20" t="s">
        <v>24</v>
      </c>
      <c r="Q10" s="20" t="s">
        <v>24</v>
      </c>
    </row>
    <row r="11" spans="1:17" ht="12" customHeight="1">
      <c r="A11" s="5">
        <v>14</v>
      </c>
      <c r="B11" s="7" t="s">
        <v>3</v>
      </c>
      <c r="C11" s="14">
        <v>8</v>
      </c>
      <c r="D11" s="16">
        <f t="shared" si="0"/>
        <v>1.1555433581534416</v>
      </c>
      <c r="E11" s="14">
        <v>1</v>
      </c>
      <c r="F11" s="16">
        <f t="shared" si="1"/>
        <v>0.8289262089888758</v>
      </c>
      <c r="G11" s="14">
        <v>0</v>
      </c>
      <c r="H11" s="16">
        <f t="shared" si="2"/>
        <v>0</v>
      </c>
      <c r="I11" s="17">
        <v>11</v>
      </c>
      <c r="J11" s="18">
        <f t="shared" si="3"/>
        <v>1.5780948951499405</v>
      </c>
      <c r="K11" s="17">
        <v>1</v>
      </c>
      <c r="L11" s="18">
        <f t="shared" si="4"/>
        <v>0.8126249410846917</v>
      </c>
      <c r="M11" s="14">
        <v>0</v>
      </c>
      <c r="N11" s="18">
        <f t="shared" si="5"/>
        <v>0</v>
      </c>
      <c r="O11" s="20" t="s">
        <v>39</v>
      </c>
      <c r="P11" s="20" t="s">
        <v>40</v>
      </c>
      <c r="Q11" s="20" t="s">
        <v>24</v>
      </c>
    </row>
    <row r="12" spans="1:17" ht="22.5" customHeight="1">
      <c r="A12" s="5">
        <v>15</v>
      </c>
      <c r="B12" s="6" t="s">
        <v>20</v>
      </c>
      <c r="C12" s="14">
        <v>81</v>
      </c>
      <c r="D12" s="16">
        <f t="shared" si="0"/>
        <v>11.699876501303596</v>
      </c>
      <c r="E12" s="14">
        <v>0</v>
      </c>
      <c r="F12" s="16">
        <f t="shared" si="1"/>
        <v>0</v>
      </c>
      <c r="G12" s="14">
        <v>0</v>
      </c>
      <c r="H12" s="16">
        <f t="shared" si="2"/>
        <v>0</v>
      </c>
      <c r="I12" s="17">
        <v>85</v>
      </c>
      <c r="J12" s="18">
        <f t="shared" si="3"/>
        <v>12.19436964434045</v>
      </c>
      <c r="K12" s="14">
        <v>0</v>
      </c>
      <c r="L12" s="18">
        <f t="shared" si="4"/>
        <v>0</v>
      </c>
      <c r="M12" s="14">
        <v>0</v>
      </c>
      <c r="N12" s="18">
        <f t="shared" si="5"/>
        <v>0</v>
      </c>
      <c r="O12" s="20" t="s">
        <v>45</v>
      </c>
      <c r="P12" s="20" t="s">
        <v>24</v>
      </c>
      <c r="Q12" s="20" t="s">
        <v>24</v>
      </c>
    </row>
    <row r="13" spans="1:17" ht="12" customHeight="1">
      <c r="A13" s="5">
        <v>16</v>
      </c>
      <c r="B13" s="7" t="s">
        <v>30</v>
      </c>
      <c r="C13" s="14">
        <v>24</v>
      </c>
      <c r="D13" s="16">
        <f t="shared" si="0"/>
        <v>3.466630074460325</v>
      </c>
      <c r="E13" s="14">
        <v>0</v>
      </c>
      <c r="F13" s="16">
        <f t="shared" si="1"/>
        <v>0</v>
      </c>
      <c r="G13" s="14">
        <v>0</v>
      </c>
      <c r="H13" s="16">
        <f t="shared" si="2"/>
        <v>0</v>
      </c>
      <c r="I13" s="17">
        <v>16</v>
      </c>
      <c r="J13" s="18">
        <f t="shared" si="3"/>
        <v>2.295410756581732</v>
      </c>
      <c r="K13" s="14">
        <v>0</v>
      </c>
      <c r="L13" s="18">
        <f t="shared" si="4"/>
        <v>0</v>
      </c>
      <c r="M13" s="14">
        <v>0</v>
      </c>
      <c r="N13" s="18">
        <f t="shared" si="5"/>
        <v>0</v>
      </c>
      <c r="O13" s="20" t="s">
        <v>59</v>
      </c>
      <c r="P13" s="20" t="s">
        <v>24</v>
      </c>
      <c r="Q13" s="20" t="s">
        <v>24</v>
      </c>
    </row>
    <row r="14" spans="1:17" ht="12" customHeight="1">
      <c r="A14" s="5">
        <v>17</v>
      </c>
      <c r="B14" s="7" t="s">
        <v>4</v>
      </c>
      <c r="C14" s="14">
        <v>57</v>
      </c>
      <c r="D14" s="16">
        <f t="shared" si="0"/>
        <v>8.233246426843271</v>
      </c>
      <c r="E14" s="14">
        <v>0</v>
      </c>
      <c r="F14" s="16">
        <f t="shared" si="1"/>
        <v>0</v>
      </c>
      <c r="G14" s="14">
        <v>0</v>
      </c>
      <c r="H14" s="16">
        <f t="shared" si="2"/>
        <v>0</v>
      </c>
      <c r="I14" s="17">
        <v>69</v>
      </c>
      <c r="J14" s="18">
        <f t="shared" si="3"/>
        <v>9.898958887758718</v>
      </c>
      <c r="K14" s="14">
        <v>0</v>
      </c>
      <c r="L14" s="18">
        <f t="shared" si="4"/>
        <v>0</v>
      </c>
      <c r="M14" s="14">
        <v>0</v>
      </c>
      <c r="N14" s="18">
        <f t="shared" si="5"/>
        <v>0</v>
      </c>
      <c r="O14" s="20" t="s">
        <v>43</v>
      </c>
      <c r="P14" s="20" t="s">
        <v>24</v>
      </c>
      <c r="Q14" s="20" t="s">
        <v>24</v>
      </c>
    </row>
    <row r="15" spans="1:17" ht="22.5">
      <c r="A15" s="5">
        <v>18</v>
      </c>
      <c r="B15" s="6" t="s">
        <v>5</v>
      </c>
      <c r="C15" s="14">
        <v>5</v>
      </c>
      <c r="D15" s="16">
        <f t="shared" si="0"/>
        <v>0.722214598845901</v>
      </c>
      <c r="E15" s="14">
        <v>0</v>
      </c>
      <c r="F15" s="16">
        <f t="shared" si="1"/>
        <v>0</v>
      </c>
      <c r="G15" s="14">
        <v>0</v>
      </c>
      <c r="H15" s="16">
        <f t="shared" si="2"/>
        <v>0</v>
      </c>
      <c r="I15" s="17">
        <v>5</v>
      </c>
      <c r="J15" s="18">
        <f t="shared" si="3"/>
        <v>0.7173158614317912</v>
      </c>
      <c r="K15" s="14">
        <v>0</v>
      </c>
      <c r="L15" s="18">
        <f t="shared" si="4"/>
        <v>0</v>
      </c>
      <c r="M15" s="14">
        <v>0</v>
      </c>
      <c r="N15" s="18">
        <f t="shared" si="5"/>
        <v>0</v>
      </c>
      <c r="O15" s="15" t="s">
        <v>40</v>
      </c>
      <c r="P15" s="15" t="s">
        <v>24</v>
      </c>
      <c r="Q15" s="15" t="s">
        <v>24</v>
      </c>
    </row>
    <row r="16" spans="1:17" ht="12" customHeight="1">
      <c r="A16" s="5">
        <v>20</v>
      </c>
      <c r="B16" s="6" t="s">
        <v>6</v>
      </c>
      <c r="C16" s="14">
        <v>6</v>
      </c>
      <c r="D16" s="16">
        <f t="shared" si="0"/>
        <v>0.8666575186150812</v>
      </c>
      <c r="E16" s="14">
        <v>6</v>
      </c>
      <c r="F16" s="16">
        <f t="shared" si="1"/>
        <v>4.973557253933254</v>
      </c>
      <c r="G16" s="14">
        <v>6</v>
      </c>
      <c r="H16" s="16">
        <f t="shared" si="2"/>
        <v>6.154161751884712</v>
      </c>
      <c r="I16" s="17">
        <v>12</v>
      </c>
      <c r="J16" s="18">
        <f t="shared" si="3"/>
        <v>1.7215580674362987</v>
      </c>
      <c r="K16" s="17">
        <v>12</v>
      </c>
      <c r="L16" s="18">
        <f t="shared" si="4"/>
        <v>9.7514992930163</v>
      </c>
      <c r="M16" s="17">
        <v>11</v>
      </c>
      <c r="N16" s="18">
        <f t="shared" si="5"/>
        <v>11.404872991187144</v>
      </c>
      <c r="O16" s="20" t="s">
        <v>46</v>
      </c>
      <c r="P16" s="20" t="s">
        <v>46</v>
      </c>
      <c r="Q16" s="20" t="s">
        <v>42</v>
      </c>
    </row>
    <row r="17" spans="1:17" ht="12" customHeight="1">
      <c r="A17" s="5">
        <v>22</v>
      </c>
      <c r="B17" s="6" t="s">
        <v>7</v>
      </c>
      <c r="C17" s="14">
        <v>2</v>
      </c>
      <c r="D17" s="16">
        <f t="shared" si="0"/>
        <v>0.2888858395383604</v>
      </c>
      <c r="E17" s="14">
        <v>0</v>
      </c>
      <c r="F17" s="16">
        <f t="shared" si="1"/>
        <v>0</v>
      </c>
      <c r="G17" s="14">
        <v>0</v>
      </c>
      <c r="H17" s="16">
        <f t="shared" si="2"/>
        <v>0</v>
      </c>
      <c r="I17" s="14">
        <v>0</v>
      </c>
      <c r="J17" s="18">
        <f t="shared" si="3"/>
        <v>0</v>
      </c>
      <c r="K17" s="14">
        <v>0</v>
      </c>
      <c r="L17" s="18">
        <f t="shared" si="4"/>
        <v>0</v>
      </c>
      <c r="M17" s="14">
        <v>0</v>
      </c>
      <c r="N17" s="18">
        <f t="shared" si="5"/>
        <v>0</v>
      </c>
      <c r="O17" s="15" t="s">
        <v>38</v>
      </c>
      <c r="P17" s="15" t="s">
        <v>24</v>
      </c>
      <c r="Q17" s="15" t="s">
        <v>24</v>
      </c>
    </row>
    <row r="18" spans="1:17" ht="12" customHeight="1">
      <c r="A18" s="5">
        <v>24</v>
      </c>
      <c r="B18" s="6" t="s">
        <v>8</v>
      </c>
      <c r="C18" s="14">
        <v>3</v>
      </c>
      <c r="D18" s="16">
        <f t="shared" si="0"/>
        <v>0.4333287593075406</v>
      </c>
      <c r="E18" s="14">
        <v>3</v>
      </c>
      <c r="F18" s="16">
        <f t="shared" si="1"/>
        <v>2.486778626966627</v>
      </c>
      <c r="G18" s="14">
        <v>3</v>
      </c>
      <c r="H18" s="16">
        <f t="shared" si="2"/>
        <v>3.077080875942356</v>
      </c>
      <c r="I18" s="17">
        <v>4</v>
      </c>
      <c r="J18" s="18">
        <f t="shared" si="3"/>
        <v>0.573852689145433</v>
      </c>
      <c r="K18" s="17">
        <v>3</v>
      </c>
      <c r="L18" s="18">
        <f t="shared" si="4"/>
        <v>2.437874823254075</v>
      </c>
      <c r="M18" s="17">
        <v>3</v>
      </c>
      <c r="N18" s="18">
        <f t="shared" si="5"/>
        <v>3.1104199066874028</v>
      </c>
      <c r="O18" s="15" t="s">
        <v>41</v>
      </c>
      <c r="P18" s="15" t="s">
        <v>40</v>
      </c>
      <c r="Q18" s="15" t="s">
        <v>40</v>
      </c>
    </row>
    <row r="19" spans="1:17" ht="12" customHeight="1">
      <c r="A19" s="5">
        <v>25</v>
      </c>
      <c r="B19" s="7" t="s">
        <v>31</v>
      </c>
      <c r="C19" s="14">
        <v>3</v>
      </c>
      <c r="D19" s="16">
        <f t="shared" si="0"/>
        <v>0.4333287593075406</v>
      </c>
      <c r="E19" s="14">
        <v>3</v>
      </c>
      <c r="F19" s="16">
        <f t="shared" si="1"/>
        <v>2.486778626966627</v>
      </c>
      <c r="G19" s="14">
        <v>3</v>
      </c>
      <c r="H19" s="16">
        <f t="shared" si="2"/>
        <v>3.077080875942356</v>
      </c>
      <c r="I19" s="17">
        <v>4</v>
      </c>
      <c r="J19" s="18">
        <f t="shared" si="3"/>
        <v>0.573852689145433</v>
      </c>
      <c r="K19" s="17">
        <v>3</v>
      </c>
      <c r="L19" s="18">
        <f t="shared" si="4"/>
        <v>2.437874823254075</v>
      </c>
      <c r="M19" s="17">
        <v>3</v>
      </c>
      <c r="N19" s="18">
        <f t="shared" si="5"/>
        <v>3.1104199066874028</v>
      </c>
      <c r="O19" s="15" t="s">
        <v>41</v>
      </c>
      <c r="P19" s="15" t="s">
        <v>40</v>
      </c>
      <c r="Q19" s="15" t="s">
        <v>40</v>
      </c>
    </row>
    <row r="20" spans="1:17" ht="12" customHeight="1">
      <c r="A20" s="5">
        <v>29</v>
      </c>
      <c r="B20" s="8" t="s">
        <v>9</v>
      </c>
      <c r="C20" s="14">
        <v>5</v>
      </c>
      <c r="D20" s="16">
        <f t="shared" si="0"/>
        <v>0.722214598845901</v>
      </c>
      <c r="E20" s="14">
        <v>0</v>
      </c>
      <c r="F20" s="16">
        <f t="shared" si="1"/>
        <v>0</v>
      </c>
      <c r="G20" s="14">
        <v>0</v>
      </c>
      <c r="H20" s="16">
        <f t="shared" si="2"/>
        <v>0</v>
      </c>
      <c r="I20" s="17">
        <v>3</v>
      </c>
      <c r="J20" s="18">
        <f t="shared" si="3"/>
        <v>0.4303895168590747</v>
      </c>
      <c r="K20" s="14">
        <v>0</v>
      </c>
      <c r="L20" s="18">
        <f t="shared" si="4"/>
        <v>0</v>
      </c>
      <c r="M20" s="14">
        <v>0</v>
      </c>
      <c r="N20" s="18">
        <f t="shared" si="5"/>
        <v>0</v>
      </c>
      <c r="O20" s="15" t="s">
        <v>38</v>
      </c>
      <c r="P20" s="15" t="s">
        <v>24</v>
      </c>
      <c r="Q20" s="15" t="s">
        <v>24</v>
      </c>
    </row>
    <row r="21" spans="1:17" ht="21" customHeight="1">
      <c r="A21" s="5">
        <v>30</v>
      </c>
      <c r="B21" s="13" t="s">
        <v>32</v>
      </c>
      <c r="C21" s="14">
        <v>5</v>
      </c>
      <c r="D21" s="16">
        <f t="shared" si="0"/>
        <v>0.722214598845901</v>
      </c>
      <c r="E21" s="14">
        <v>0</v>
      </c>
      <c r="F21" s="16">
        <f t="shared" si="1"/>
        <v>0</v>
      </c>
      <c r="G21" s="14">
        <v>0</v>
      </c>
      <c r="H21" s="16">
        <f t="shared" si="2"/>
        <v>0</v>
      </c>
      <c r="I21" s="17">
        <v>3</v>
      </c>
      <c r="J21" s="18">
        <f t="shared" si="3"/>
        <v>0.4303895168590747</v>
      </c>
      <c r="K21" s="14">
        <v>0</v>
      </c>
      <c r="L21" s="18">
        <f t="shared" si="4"/>
        <v>0</v>
      </c>
      <c r="M21" s="14">
        <v>0</v>
      </c>
      <c r="N21" s="18">
        <f t="shared" si="5"/>
        <v>0</v>
      </c>
      <c r="O21" s="15" t="s">
        <v>38</v>
      </c>
      <c r="P21" s="15" t="s">
        <v>24</v>
      </c>
      <c r="Q21" s="15" t="s">
        <v>24</v>
      </c>
    </row>
    <row r="22" spans="1:17" ht="12" customHeight="1">
      <c r="A22" s="5">
        <v>31</v>
      </c>
      <c r="B22" s="6" t="s">
        <v>10</v>
      </c>
      <c r="C22" s="14">
        <v>5</v>
      </c>
      <c r="D22" s="16">
        <f t="shared" si="0"/>
        <v>0.722214598845901</v>
      </c>
      <c r="E22" s="14">
        <v>2</v>
      </c>
      <c r="F22" s="16">
        <f t="shared" si="1"/>
        <v>1.6578524179777516</v>
      </c>
      <c r="G22" s="14">
        <v>1</v>
      </c>
      <c r="H22" s="16">
        <f t="shared" si="2"/>
        <v>1.0256936253141187</v>
      </c>
      <c r="I22" s="17">
        <v>1</v>
      </c>
      <c r="J22" s="18">
        <f t="shared" si="3"/>
        <v>0.14346317228635824</v>
      </c>
      <c r="K22" s="14">
        <v>0</v>
      </c>
      <c r="L22" s="18">
        <f t="shared" si="4"/>
        <v>0</v>
      </c>
      <c r="M22" s="14">
        <v>0</v>
      </c>
      <c r="N22" s="18">
        <f t="shared" si="5"/>
        <v>0</v>
      </c>
      <c r="O22" s="15" t="s">
        <v>60</v>
      </c>
      <c r="P22" s="15" t="s">
        <v>38</v>
      </c>
      <c r="Q22" s="15" t="s">
        <v>36</v>
      </c>
    </row>
    <row r="23" spans="1:17" ht="12.75" customHeight="1">
      <c r="A23" s="5">
        <v>32</v>
      </c>
      <c r="B23" s="6" t="s">
        <v>11</v>
      </c>
      <c r="C23" s="14">
        <v>9</v>
      </c>
      <c r="D23" s="16">
        <f t="shared" si="0"/>
        <v>1.299986277922622</v>
      </c>
      <c r="E23" s="14">
        <v>0</v>
      </c>
      <c r="F23" s="16">
        <f t="shared" si="1"/>
        <v>0</v>
      </c>
      <c r="G23" s="14">
        <v>0</v>
      </c>
      <c r="H23" s="16">
        <f t="shared" si="2"/>
        <v>0</v>
      </c>
      <c r="I23" s="17">
        <v>20</v>
      </c>
      <c r="J23" s="18">
        <f t="shared" si="3"/>
        <v>2.8692634457271646</v>
      </c>
      <c r="K23" s="17">
        <v>1</v>
      </c>
      <c r="L23" s="18">
        <f t="shared" si="4"/>
        <v>0.8126249410846917</v>
      </c>
      <c r="M23" s="17">
        <v>1</v>
      </c>
      <c r="N23" s="18">
        <f t="shared" si="5"/>
        <v>1.0368066355624677</v>
      </c>
      <c r="O23" s="20" t="s">
        <v>61</v>
      </c>
      <c r="P23" s="20" t="s">
        <v>41</v>
      </c>
      <c r="Q23" s="20" t="s">
        <v>41</v>
      </c>
    </row>
    <row r="24" spans="1:17" ht="12" customHeight="1">
      <c r="A24" s="5">
        <v>40</v>
      </c>
      <c r="B24" s="6" t="s">
        <v>12</v>
      </c>
      <c r="C24" s="14">
        <v>269</v>
      </c>
      <c r="D24" s="16">
        <f t="shared" si="0"/>
        <v>38.855145417909476</v>
      </c>
      <c r="E24" s="14">
        <v>177</v>
      </c>
      <c r="F24" s="16">
        <f t="shared" si="1"/>
        <v>146.719938991031</v>
      </c>
      <c r="G24" s="14">
        <v>161</v>
      </c>
      <c r="H24" s="16">
        <f t="shared" si="2"/>
        <v>165.1366736755731</v>
      </c>
      <c r="I24" s="17">
        <v>511</v>
      </c>
      <c r="J24" s="18">
        <f t="shared" si="3"/>
        <v>73.30968103832906</v>
      </c>
      <c r="K24" s="17">
        <v>383</v>
      </c>
      <c r="L24" s="18">
        <f t="shared" si="4"/>
        <v>311.23535243543694</v>
      </c>
      <c r="M24" s="17">
        <v>333</v>
      </c>
      <c r="N24" s="18">
        <f t="shared" si="5"/>
        <v>345.2566096423017</v>
      </c>
      <c r="O24" s="20" t="s">
        <v>47</v>
      </c>
      <c r="P24" s="20" t="s">
        <v>62</v>
      </c>
      <c r="Q24" s="20" t="s">
        <v>62</v>
      </c>
    </row>
    <row r="25" spans="1:17" ht="12" customHeight="1">
      <c r="A25" s="5">
        <v>41</v>
      </c>
      <c r="B25" s="6" t="s">
        <v>33</v>
      </c>
      <c r="C25" s="14">
        <v>94</v>
      </c>
      <c r="D25" s="16">
        <f t="shared" si="0"/>
        <v>13.577634458302938</v>
      </c>
      <c r="E25" s="14">
        <v>6</v>
      </c>
      <c r="F25" s="16">
        <f t="shared" si="1"/>
        <v>4.973557253933254</v>
      </c>
      <c r="G25" s="14">
        <v>6</v>
      </c>
      <c r="H25" s="16">
        <f t="shared" si="2"/>
        <v>6.154161751884712</v>
      </c>
      <c r="I25" s="17">
        <v>123</v>
      </c>
      <c r="J25" s="18">
        <f t="shared" si="3"/>
        <v>17.645970191222062</v>
      </c>
      <c r="K25" s="17">
        <v>5</v>
      </c>
      <c r="L25" s="18">
        <f t="shared" si="4"/>
        <v>4.0631247054234585</v>
      </c>
      <c r="M25" s="17">
        <v>5</v>
      </c>
      <c r="N25" s="18">
        <f t="shared" si="5"/>
        <v>5.184033177812338</v>
      </c>
      <c r="O25" s="20" t="s">
        <v>63</v>
      </c>
      <c r="P25" s="20" t="s">
        <v>64</v>
      </c>
      <c r="Q25" s="20" t="s">
        <v>65</v>
      </c>
    </row>
    <row r="26" spans="1:17" ht="22.5">
      <c r="A26" s="5">
        <v>42</v>
      </c>
      <c r="B26" s="7" t="s">
        <v>22</v>
      </c>
      <c r="C26" s="14">
        <v>92</v>
      </c>
      <c r="D26" s="16">
        <f t="shared" si="0"/>
        <v>13.28874861876458</v>
      </c>
      <c r="E26" s="14">
        <v>5</v>
      </c>
      <c r="F26" s="16">
        <f t="shared" si="1"/>
        <v>4.144631044944379</v>
      </c>
      <c r="G26" s="14">
        <v>5</v>
      </c>
      <c r="H26" s="16">
        <f t="shared" si="2"/>
        <v>5.128468126570593</v>
      </c>
      <c r="I26" s="17">
        <v>122</v>
      </c>
      <c r="J26" s="18">
        <f t="shared" si="3"/>
        <v>17.502507018935702</v>
      </c>
      <c r="K26" s="17">
        <v>5</v>
      </c>
      <c r="L26" s="18">
        <f t="shared" si="4"/>
        <v>4.0631247054234585</v>
      </c>
      <c r="M26" s="17">
        <v>5</v>
      </c>
      <c r="N26" s="18">
        <f t="shared" si="5"/>
        <v>5.184033177812338</v>
      </c>
      <c r="O26" s="20" t="s">
        <v>54</v>
      </c>
      <c r="P26" s="20" t="s">
        <v>40</v>
      </c>
      <c r="Q26" s="20" t="s">
        <v>40</v>
      </c>
    </row>
    <row r="27" spans="1:17" ht="12" customHeight="1">
      <c r="A27" s="5">
        <v>43</v>
      </c>
      <c r="B27" s="9" t="s">
        <v>34</v>
      </c>
      <c r="C27" s="14">
        <v>31</v>
      </c>
      <c r="D27" s="16">
        <f t="shared" si="0"/>
        <v>4.477730512844587</v>
      </c>
      <c r="E27" s="14">
        <v>0</v>
      </c>
      <c r="F27" s="16">
        <f t="shared" si="1"/>
        <v>0</v>
      </c>
      <c r="G27" s="14">
        <v>0</v>
      </c>
      <c r="H27" s="16">
        <f t="shared" si="2"/>
        <v>0</v>
      </c>
      <c r="I27" s="17">
        <v>43</v>
      </c>
      <c r="J27" s="18">
        <f t="shared" si="3"/>
        <v>6.168916408313404</v>
      </c>
      <c r="K27" s="14">
        <v>0</v>
      </c>
      <c r="L27" s="18">
        <f t="shared" si="4"/>
        <v>0</v>
      </c>
      <c r="M27" s="14">
        <v>0</v>
      </c>
      <c r="N27" s="18">
        <f t="shared" si="5"/>
        <v>0</v>
      </c>
      <c r="O27" s="20" t="s">
        <v>66</v>
      </c>
      <c r="P27" s="20" t="s">
        <v>24</v>
      </c>
      <c r="Q27" s="20" t="s">
        <v>24</v>
      </c>
    </row>
    <row r="28" spans="1:17" ht="22.5">
      <c r="A28" s="5">
        <v>44</v>
      </c>
      <c r="B28" s="6" t="s">
        <v>23</v>
      </c>
      <c r="C28" s="14">
        <v>62</v>
      </c>
      <c r="D28" s="16">
        <f t="shared" si="0"/>
        <v>8.955461025689173</v>
      </c>
      <c r="E28" s="14">
        <v>1</v>
      </c>
      <c r="F28" s="16">
        <f t="shared" si="1"/>
        <v>0.8289262089888758</v>
      </c>
      <c r="G28" s="14">
        <v>1</v>
      </c>
      <c r="H28" s="16">
        <f t="shared" si="2"/>
        <v>1.0256936253141187</v>
      </c>
      <c r="I28" s="17">
        <v>109</v>
      </c>
      <c r="J28" s="18">
        <f t="shared" si="3"/>
        <v>15.637485779213048</v>
      </c>
      <c r="K28" s="17">
        <v>2</v>
      </c>
      <c r="L28" s="18">
        <f t="shared" si="4"/>
        <v>1.6252498821693835</v>
      </c>
      <c r="M28" s="17">
        <v>1</v>
      </c>
      <c r="N28" s="18">
        <f t="shared" si="5"/>
        <v>1.0368066355624677</v>
      </c>
      <c r="O28" s="20" t="s">
        <v>67</v>
      </c>
      <c r="P28" s="20" t="s">
        <v>41</v>
      </c>
      <c r="Q28" s="20" t="s">
        <v>40</v>
      </c>
    </row>
    <row r="29" spans="1:17" ht="12.75" customHeight="1">
      <c r="A29" s="5">
        <v>45</v>
      </c>
      <c r="B29" s="6" t="s">
        <v>35</v>
      </c>
      <c r="C29" s="14">
        <v>64</v>
      </c>
      <c r="D29" s="16">
        <f t="shared" si="0"/>
        <v>9.244346865227532</v>
      </c>
      <c r="E29" s="14">
        <v>0</v>
      </c>
      <c r="F29" s="16">
        <f t="shared" si="1"/>
        <v>0</v>
      </c>
      <c r="G29" s="14">
        <v>0</v>
      </c>
      <c r="H29" s="16">
        <f t="shared" si="2"/>
        <v>0</v>
      </c>
      <c r="I29" s="17">
        <v>82</v>
      </c>
      <c r="J29" s="18">
        <f>I29*100/697.043</f>
        <v>11.763980127481375</v>
      </c>
      <c r="K29" s="14">
        <v>0</v>
      </c>
      <c r="L29" s="18">
        <f t="shared" si="4"/>
        <v>0</v>
      </c>
      <c r="M29" s="14">
        <v>0</v>
      </c>
      <c r="N29" s="18">
        <f t="shared" si="5"/>
        <v>0</v>
      </c>
      <c r="O29" s="20" t="s">
        <v>68</v>
      </c>
      <c r="P29" s="20" t="s">
        <v>24</v>
      </c>
      <c r="Q29" s="20" t="s">
        <v>24</v>
      </c>
    </row>
    <row r="30" spans="1:17" ht="34.5" customHeight="1">
      <c r="A30" s="5">
        <v>47</v>
      </c>
      <c r="B30" s="6" t="s">
        <v>13</v>
      </c>
      <c r="C30" s="14">
        <v>75</v>
      </c>
      <c r="D30" s="16">
        <f t="shared" si="0"/>
        <v>10.833218982688516</v>
      </c>
      <c r="E30" s="14">
        <v>0</v>
      </c>
      <c r="F30" s="16">
        <f t="shared" si="1"/>
        <v>0</v>
      </c>
      <c r="G30" s="14">
        <v>0</v>
      </c>
      <c r="H30" s="16">
        <f t="shared" si="2"/>
        <v>0</v>
      </c>
      <c r="I30" s="17">
        <v>71</v>
      </c>
      <c r="J30" s="18">
        <f>I30*100/697.043</f>
        <v>10.185885232331435</v>
      </c>
      <c r="K30" s="17">
        <v>1</v>
      </c>
      <c r="L30" s="18">
        <f t="shared" si="4"/>
        <v>0.8126249410846917</v>
      </c>
      <c r="M30" s="14">
        <v>0</v>
      </c>
      <c r="N30" s="18">
        <f t="shared" si="5"/>
        <v>0</v>
      </c>
      <c r="O30" s="20" t="s">
        <v>69</v>
      </c>
      <c r="P30" s="20" t="s">
        <v>41</v>
      </c>
      <c r="Q30" s="20" t="s">
        <v>24</v>
      </c>
    </row>
    <row r="31" spans="1:17" ht="41.25" customHeight="1">
      <c r="A31" s="5">
        <v>48</v>
      </c>
      <c r="B31" s="6" t="s">
        <v>14</v>
      </c>
      <c r="C31" s="14">
        <v>110853</v>
      </c>
      <c r="D31" s="12">
        <f t="shared" si="0"/>
        <v>16011.930985172932</v>
      </c>
      <c r="E31" s="14">
        <v>78058</v>
      </c>
      <c r="F31" s="12">
        <f t="shared" si="1"/>
        <v>64704.32202125366</v>
      </c>
      <c r="G31" s="14">
        <v>71481</v>
      </c>
      <c r="H31" s="12">
        <f t="shared" si="2"/>
        <v>73317.60603107851</v>
      </c>
      <c r="I31" s="17">
        <v>120834</v>
      </c>
      <c r="J31" s="21">
        <f>I31*100/697.043</f>
        <v>17335.22896004981</v>
      </c>
      <c r="K31" s="17">
        <v>82461</v>
      </c>
      <c r="L31" s="21">
        <f t="shared" si="4"/>
        <v>67009.86526678476</v>
      </c>
      <c r="M31" s="17">
        <v>74745</v>
      </c>
      <c r="N31" s="21">
        <f t="shared" si="5"/>
        <v>77496.11197511664</v>
      </c>
      <c r="O31" s="20" t="s">
        <v>70</v>
      </c>
      <c r="P31" s="20" t="s">
        <v>45</v>
      </c>
      <c r="Q31" s="20" t="s">
        <v>71</v>
      </c>
    </row>
    <row r="32" spans="1:17" ht="12" customHeight="1">
      <c r="A32" s="5">
        <v>49</v>
      </c>
      <c r="B32" s="6" t="s">
        <v>15</v>
      </c>
      <c r="C32" s="14">
        <v>250</v>
      </c>
      <c r="D32" s="16">
        <f t="shared" si="0"/>
        <v>36.11072994229505</v>
      </c>
      <c r="E32" s="14">
        <v>124</v>
      </c>
      <c r="F32" s="16">
        <f t="shared" si="1"/>
        <v>102.78684991462059</v>
      </c>
      <c r="G32" s="14">
        <v>119</v>
      </c>
      <c r="H32" s="16">
        <f t="shared" si="2"/>
        <v>122.05754141238012</v>
      </c>
      <c r="I32" s="17">
        <v>1373</v>
      </c>
      <c r="J32" s="18">
        <f>I32*100/697.043</f>
        <v>196.97493554916986</v>
      </c>
      <c r="K32" s="17">
        <v>467</v>
      </c>
      <c r="L32" s="18">
        <f t="shared" si="4"/>
        <v>379.49584748655104</v>
      </c>
      <c r="M32" s="17">
        <v>396</v>
      </c>
      <c r="N32" s="18">
        <f t="shared" si="5"/>
        <v>410.57542768273714</v>
      </c>
      <c r="O32" s="20" t="s">
        <v>72</v>
      </c>
      <c r="P32" s="20" t="s">
        <v>73</v>
      </c>
      <c r="Q32" s="20" t="s">
        <v>74</v>
      </c>
    </row>
    <row r="33" spans="1:17" ht="12" customHeight="1">
      <c r="A33" s="5">
        <v>52</v>
      </c>
      <c r="B33" s="6" t="s">
        <v>16</v>
      </c>
      <c r="C33" s="14">
        <v>0</v>
      </c>
      <c r="D33" s="16">
        <f t="shared" si="0"/>
        <v>0</v>
      </c>
      <c r="E33" s="14">
        <v>0</v>
      </c>
      <c r="F33" s="16">
        <f t="shared" si="1"/>
        <v>0</v>
      </c>
      <c r="G33" s="14">
        <v>0</v>
      </c>
      <c r="H33" s="16">
        <f t="shared" si="2"/>
        <v>0</v>
      </c>
      <c r="I33" s="17">
        <v>5</v>
      </c>
      <c r="J33" s="18">
        <f>I33*100/697.043</f>
        <v>0.7173158614317912</v>
      </c>
      <c r="K33" s="17">
        <v>5</v>
      </c>
      <c r="L33" s="18">
        <f t="shared" si="4"/>
        <v>4.0631247054234585</v>
      </c>
      <c r="M33" s="17">
        <v>5</v>
      </c>
      <c r="N33" s="18">
        <f t="shared" si="5"/>
        <v>5.184033177812338</v>
      </c>
      <c r="O33" s="15" t="s">
        <v>42</v>
      </c>
      <c r="P33" s="15" t="s">
        <v>42</v>
      </c>
      <c r="Q33" s="15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A3"/>
    <mergeCell ref="B1:Q1"/>
    <mergeCell ref="B2:B3"/>
    <mergeCell ref="I2:N2"/>
    <mergeCell ref="C2:H2"/>
    <mergeCell ref="O2:Q2"/>
  </mergeCells>
  <printOptions/>
  <pageMargins left="0" right="0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2010-06-18T10:19:54Z</cp:lastPrinted>
  <dcterms:created xsi:type="dcterms:W3CDTF">2008-02-19T06:47:57Z</dcterms:created>
  <dcterms:modified xsi:type="dcterms:W3CDTF">2010-06-18T10:20:30Z</dcterms:modified>
  <cp:category/>
  <cp:version/>
  <cp:contentType/>
  <cp:contentStatus/>
</cp:coreProperties>
</file>